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inash\Desktop\АЙНАШ\ЗАКУПКИ\2026\Утвержденный\Корректировка\"/>
    </mc:Choice>
  </mc:AlternateContent>
  <bookViews>
    <workbookView xWindow="0" yWindow="0" windowWidth="28800" windowHeight="12300"/>
  </bookViews>
  <sheets>
    <sheet name="пр.№145п оn 10.07.2026г." sheetId="1" r:id="rId1"/>
  </sheets>
  <definedNames>
    <definedName name="_xlnm.Print_Titles" localSheetId="0">'пр.№145п оn 10.07.2026г.'!#REF!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R18" i="1"/>
  <c r="R17" i="1"/>
  <c r="Q17" i="1"/>
  <c r="N17" i="1"/>
  <c r="M17" i="1"/>
  <c r="L17" i="1"/>
  <c r="K17" i="1"/>
  <c r="H17" i="1"/>
  <c r="G17" i="1"/>
  <c r="R9" i="1"/>
  <c r="R22" i="1" s="1"/>
  <c r="Q9" i="1"/>
  <c r="N9" i="1"/>
  <c r="N22" i="1" s="1"/>
  <c r="M9" i="1"/>
  <c r="M22" i="1" s="1"/>
  <c r="L9" i="1"/>
  <c r="L22" i="1" s="1"/>
  <c r="K9" i="1"/>
  <c r="K22" i="1" s="1"/>
  <c r="H9" i="1"/>
  <c r="H22" i="1" s="1"/>
  <c r="G9" i="1"/>
  <c r="G22" i="1" s="1"/>
</calcChain>
</file>

<file path=xl/sharedStrings.xml><?xml version="1.0" encoding="utf-8"?>
<sst xmlns="http://schemas.openxmlformats.org/spreadsheetml/2006/main" count="126" uniqueCount="69">
  <si>
    <t>№ п/п</t>
  </si>
  <si>
    <t>Сатып алынатын тауарлардың, жұмыстардың, көрестілетін қызметтердің қазақ тіліндегі атаулары</t>
  </si>
  <si>
    <t>Сатып алынатын тауарлардың, жұмыстардың, көрестілетін қызметтердің орыс тіліндегі атаулары</t>
  </si>
  <si>
    <t>Сатып алынатын тауарлардың, жұмыстардың, көрестілетін қызметтердің қазақ тіліндегі сипаттамалары</t>
  </si>
  <si>
    <t>Сатып алынатын тауарлардың, жұмыстардың, көрестілетін қызметтердің орыс тіліндегі сипаттамалары</t>
  </si>
  <si>
    <t>Сатып алу жоспарында</t>
  </si>
  <si>
    <t>Өзгертулер</t>
  </si>
  <si>
    <t>Қорытынды</t>
  </si>
  <si>
    <t>өлшем бірлігі</t>
  </si>
  <si>
    <t>Саны</t>
  </si>
  <si>
    <t>Сатып алу құны, теңге</t>
  </si>
  <si>
    <t>Сатып алу тәсілі</t>
  </si>
  <si>
    <t>азайту</t>
  </si>
  <si>
    <t>үлкейту</t>
  </si>
  <si>
    <t>тікелей шарт жасасу</t>
  </si>
  <si>
    <t>Барлығы:</t>
  </si>
  <si>
    <t>«Қазақстан Республикасы Ұлттық Банкінің Банкнот фабрикасы» шаруашылық жүргізу құқығы бар РМК бойынша</t>
  </si>
  <si>
    <t>2026 жылға арналған сатып алу жоспарына өзгертулер және (немесе) толықтырулар</t>
  </si>
  <si>
    <t>дана</t>
  </si>
  <si>
    <t>баға ұсыныстарын сұрату</t>
  </si>
  <si>
    <t>1.1.3.2</t>
  </si>
  <si>
    <t>Арнайы жұмыс киімі және қорғаныс құралдары</t>
  </si>
  <si>
    <t>Отқа төзімді сіңдіру/әрлеу костюмі (дәнекерлеуші үшін)</t>
  </si>
  <si>
    <t>Костюм с огнезащитной пропиткой/отделкой (для сварщика)</t>
  </si>
  <si>
    <t>Дәнекерлеушінің спилкпен (ІҚМ 21) (күрте + шалбар) біріктірілген костюмі. 3-сынып ұшқыннан, балқытылған металдан, масштабтан қорғау. ТР ТС 019/2011.</t>
  </si>
  <si>
    <t>Костюм сварщика комбинированный со спилком (КС 21) (куртка + брюки). 3 класс защиты от искр, брызг расплавленного металла, окалины. ТР ТС 019/2011</t>
  </si>
  <si>
    <t>жинақ</t>
  </si>
  <si>
    <t>ТҚЖБ операторлары үшін жылы джемпер</t>
  </si>
  <si>
    <t>Джемпер утепленный для операторов ОТСБ</t>
  </si>
  <si>
    <t>Операторларға арналған оқшауланған секіргіш, көк түсті,  шынтақ аймағындағы деформация мен қажалуды болдырмайтын берік полиамидті матадан жасалған қабаттары бар оқшауланған ерлер формасы. ТР ТС 017/2011.</t>
  </si>
  <si>
    <t>Джемпер утепленный для операторов  синего  цвета, мужской утепленный  форменный с накладками из прочной полиамидной ткани, которые предотвращают деформацию и истирание в области локтей.ТР ТС 017/2011.</t>
  </si>
  <si>
    <t>ТҚЖБ ИТҚ үшін жылы джемпер</t>
  </si>
  <si>
    <t>Джемпер утепленный для ИТР  ОТСБ</t>
  </si>
  <si>
    <t xml:space="preserve"> ИТҚ арналған оқшауланған секіргіш, көк түсті,  шынтақ аймағындағы деформация мен қажалуды болдырмайтын берік полиамидті матадан жасалған қабаттары бар оқшауланған ерлер формасы. ТР ТС 017/2011.</t>
  </si>
  <si>
    <t>Джемпер утепленный для операторов  черного  цвета, мужской утепленный  форменный с накладками из прочной полиамидной ткани, которые предотвращают деформацию и истирание в области локтей.ТР ТС 017/2011.</t>
  </si>
  <si>
    <t xml:space="preserve">ФҚБ, ТҚЖБ, ТШҚЦ үшін жылы кепи </t>
  </si>
  <si>
    <t>Кепи утепленное для ОФБ, ОТСБ и ЦТиХО</t>
  </si>
  <si>
    <t>Keпи ​​жылытылған, құлақпен, серпімді жолақпен. Бастың артқы жағы бекіткіш және тоқылған кірістіру арқылы көлемді реттеледі, жүнді "Флис", 100% полиэфир, түсі - қара және қою көк. TР ТС 019/2011.</t>
  </si>
  <si>
    <t>Кепи утепленное, с ушками, с эластичной тесьмой. Затылочная часть регулируется по объему застежкой и трикотажной вставкой, утеплитель «Флис», 100% полиэстер, цвет – черный и темно-синий. ТР ТС 019/2011.</t>
  </si>
  <si>
    <t xml:space="preserve"> Жылы күрте </t>
  </si>
  <si>
    <t>Куртка утепленная</t>
  </si>
  <si>
    <t>Пиджак ер адамға арналған жылытылған «Қыс», түсі қою көк. Өлшемдері: 88-92-ден 128-132-ге дейін, 170-176-дан 182-188-ге дейін өсу. TР ТС 019/2011.</t>
  </si>
  <si>
    <t xml:space="preserve">Куртка мужская утепленная «Зима», цвет темно-синий. Размеры: с 88-92 по 128-132, рост с 170-176 по 182-188. ТР ТС 019/2011. </t>
  </si>
  <si>
    <t xml:space="preserve">ТҚЖБ үшін шалбар </t>
  </si>
  <si>
    <t>Брюки для ОТСБ</t>
  </si>
  <si>
    <t>Қара түсті ер адамның «Охранник» шалбары. Үстіңгі және бүйірлік қалталар, қажалудан қорғайтын тізе жастықшалары. ТР ТС 019/2011.</t>
  </si>
  <si>
    <t>Брюки мужские «Охранник» черного цвета. Карманы накладные и боковые, усилительные наколенники, защищающие от истиранияТР ТС 019/2011.</t>
  </si>
  <si>
    <t>Әйелдердің ақ халаты</t>
  </si>
  <si>
    <t>Халат белый женский</t>
  </si>
  <si>
    <t>Әйелдерге арналған халат, ақ түсті, жартылай іргелес силуэт, орталық түймелі, жеңдерінде жеңдері бар, жамау қалталары және «ҚҰБ Банкнот фабрикасы» РМК логотипі бар. Халат матасы: аралас (65% полиэстер, 35% мақта), мыжуға төзімді, кірді және қанды кетірмейтін, тығыздығы 130 г/кв.м.                ТР ТС 019/2011.</t>
  </si>
  <si>
    <t>Халат женский, белого цвета, полуприлегающего силуэта, с центральной застежкой на пуговицы, с рукавами на манжетах, накладными карманами и с логотипом РГП «Банкнотная фабрика НБРК». Ткань халата: смесовая (65% полиэстер, 35% хлопок), малосминаемая с грязе- и  кровоотталкивающей отделкой, плотность 130 г/кв.м. ТР ТС 019/2011.</t>
  </si>
  <si>
    <t>1.1.4.2</t>
  </si>
  <si>
    <t>Қосымша материалдарға шығыстар</t>
  </si>
  <si>
    <t xml:space="preserve">Өнімді өндіру үшін қосымша материалдар </t>
  </si>
  <si>
    <t>Вспомогательные материалы для производства продукции</t>
  </si>
  <si>
    <t>тг.</t>
  </si>
  <si>
    <t xml:space="preserve">Изопропил спирті </t>
  </si>
  <si>
    <t>Изопропиловый спирт</t>
  </si>
  <si>
    <t>Изопропил спирті МЕМСТ 9805-84, абсолютті</t>
  </si>
  <si>
    <t>Изопропиловый спирт ГОСТ 9805-84, абсолютированный</t>
  </si>
  <si>
    <t>л</t>
  </si>
  <si>
    <t>Ылғалдандыратын ерітінді</t>
  </si>
  <si>
    <t>Увлажняющий раствор</t>
  </si>
  <si>
    <t>Ылғалдандыратын ерітінді концентраты</t>
  </si>
  <si>
    <t>Концентрат увлажняющего раствора</t>
  </si>
  <si>
    <t>Термошөгімді пленка</t>
  </si>
  <si>
    <t>Термоусадочная пленка</t>
  </si>
  <si>
    <t>Термошөгімді полиолефинді (POF) пленка; мөлдір, жартылай жең; қалыңдығы 19-25 мкм, жартылай жеңнің ені 330-350 мм, (1 дана-бұл оралу ұзындығы кемінде 600 м болатын бір рулон)</t>
  </si>
  <si>
    <t>Термоусадочная полиолефиновая (POF)  пленка; в рулонах; прозрачная, полурукав; толщина 19-25 мкм., ширина полурукава 330-350 мм., (1 шт. - это один рулон с намоткой не менее 600 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</si>
</sst>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16" fillId="0" borderId="0"/>
    <xf numFmtId="0" fontId="15" fillId="0" borderId="0"/>
    <xf numFmtId="0" fontId="14" fillId="0" borderId="0"/>
    <xf numFmtId="164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4" fillId="0" borderId="0"/>
    <xf numFmtId="0" fontId="26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164" fontId="27" fillId="0" borderId="0" applyFont="0" applyFill="0" applyBorder="0" applyAlignment="0" applyProtection="0"/>
    <xf numFmtId="0" fontId="27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0" fillId="0" borderId="0" xfId="0"/>
    <xf numFmtId="0" fontId="32" fillId="0" borderId="0" xfId="0" applyFont="1"/>
    <xf numFmtId="4" fontId="28" fillId="0" borderId="1" xfId="0" applyNumberFormat="1" applyFont="1" applyBorder="1" applyAlignment="1">
      <alignment horizontal="center" wrapText="1"/>
    </xf>
    <xf numFmtId="0" fontId="34" fillId="0" borderId="0" xfId="0" applyFont="1"/>
    <xf numFmtId="49" fontId="30" fillId="2" borderId="1" xfId="1" applyNumberFormat="1" applyFont="1" applyFill="1" applyBorder="1" applyAlignment="1">
      <alignment horizontal="center"/>
    </xf>
    <xf numFmtId="0" fontId="33" fillId="2" borderId="1" xfId="1" applyFont="1" applyFill="1" applyBorder="1" applyAlignment="1">
      <alignment horizontal="center" vertical="center"/>
    </xf>
    <xf numFmtId="4" fontId="33" fillId="2" borderId="1" xfId="1" applyNumberFormat="1" applyFont="1" applyFill="1" applyBorder="1" applyAlignment="1">
      <alignment horizontal="center" vertical="center"/>
    </xf>
    <xf numFmtId="0" fontId="29" fillId="0" borderId="1" xfId="2" applyFont="1" applyBorder="1" applyAlignment="1"/>
    <xf numFmtId="0" fontId="31" fillId="0" borderId="1" xfId="2" applyFont="1" applyBorder="1" applyAlignment="1">
      <alignment vertical="center"/>
    </xf>
    <xf numFmtId="0" fontId="31" fillId="0" borderId="1" xfId="2" applyFont="1" applyBorder="1" applyAlignment="1">
      <alignment horizontal="center" vertical="center" wrapText="1"/>
    </xf>
    <xf numFmtId="4" fontId="33" fillId="0" borderId="1" xfId="2" applyNumberFormat="1" applyFont="1" applyBorder="1" applyAlignment="1">
      <alignment horizontal="center" vertical="center"/>
    </xf>
    <xf numFmtId="4" fontId="31" fillId="0" borderId="1" xfId="2" applyNumberFormat="1" applyFont="1" applyBorder="1" applyAlignment="1">
      <alignment horizontal="center" vertical="center"/>
    </xf>
    <xf numFmtId="0" fontId="15" fillId="0" borderId="0" xfId="2"/>
    <xf numFmtId="0" fontId="23" fillId="0" borderId="0" xfId="2" applyFont="1"/>
    <xf numFmtId="0" fontId="24" fillId="0" borderId="0" xfId="2" applyFont="1" applyAlignment="1">
      <alignment wrapText="1"/>
    </xf>
    <xf numFmtId="0" fontId="24" fillId="0" borderId="0" xfId="2" applyFont="1"/>
    <xf numFmtId="0" fontId="25" fillId="0" borderId="0" xfId="2" applyFont="1"/>
    <xf numFmtId="0" fontId="18" fillId="0" borderId="1" xfId="2" applyFont="1" applyBorder="1" applyAlignment="1">
      <alignment horizontal="center" vertical="center" wrapText="1"/>
    </xf>
    <xf numFmtId="0" fontId="36" fillId="0" borderId="1" xfId="2" applyFont="1" applyBorder="1" applyAlignment="1">
      <alignment horizontal="center" vertical="center"/>
    </xf>
    <xf numFmtId="0" fontId="3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38" fillId="0" borderId="0" xfId="0" applyFont="1"/>
    <xf numFmtId="0" fontId="39" fillId="0" borderId="0" xfId="2" applyFont="1"/>
    <xf numFmtId="0" fontId="35" fillId="0" borderId="0" xfId="2" applyFont="1"/>
    <xf numFmtId="0" fontId="29" fillId="0" borderId="0" xfId="2" applyFont="1" applyAlignment="1">
      <alignment horizontal="center" wrapText="1"/>
    </xf>
    <xf numFmtId="0" fontId="35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4" fontId="40" fillId="2" borderId="1" xfId="1" applyNumberFormat="1" applyFont="1" applyFill="1" applyBorder="1" applyAlignment="1">
      <alignment vertical="center"/>
    </xf>
    <xf numFmtId="0" fontId="41" fillId="0" borderId="1" xfId="2" applyFont="1" applyBorder="1" applyAlignment="1">
      <alignment wrapText="1"/>
    </xf>
    <xf numFmtId="4" fontId="41" fillId="0" borderId="1" xfId="2" applyNumberFormat="1" applyFont="1" applyBorder="1" applyAlignment="1"/>
    <xf numFmtId="4" fontId="41" fillId="0" borderId="1" xfId="0" applyNumberFormat="1" applyFont="1" applyBorder="1" applyAlignment="1">
      <alignment horizontal="right" wrapText="1"/>
    </xf>
    <xf numFmtId="4" fontId="40" fillId="0" borderId="1" xfId="2" applyNumberFormat="1" applyFont="1" applyBorder="1" applyAlignment="1">
      <alignment vertical="center"/>
    </xf>
    <xf numFmtId="0" fontId="31" fillId="0" borderId="2" xfId="2" applyFont="1" applyBorder="1" applyAlignment="1">
      <alignment horizontal="left" vertical="center"/>
    </xf>
    <xf numFmtId="0" fontId="31" fillId="0" borderId="3" xfId="2" applyFont="1" applyBorder="1" applyAlignment="1">
      <alignment horizontal="left" vertical="center"/>
    </xf>
    <xf numFmtId="0" fontId="31" fillId="0" borderId="4" xfId="2" applyFont="1" applyBorder="1" applyAlignment="1">
      <alignment horizontal="left" vertical="center"/>
    </xf>
    <xf numFmtId="0" fontId="33" fillId="2" borderId="2" xfId="1" applyFont="1" applyFill="1" applyBorder="1" applyAlignment="1">
      <alignment horizontal="left" vertical="center" wrapText="1"/>
    </xf>
    <xf numFmtId="0" fontId="33" fillId="2" borderId="3" xfId="1" applyFont="1" applyFill="1" applyBorder="1" applyAlignment="1">
      <alignment horizontal="left" vertical="center" wrapText="1"/>
    </xf>
    <xf numFmtId="0" fontId="33" fillId="2" borderId="4" xfId="1" applyFont="1" applyFill="1" applyBorder="1" applyAlignment="1">
      <alignment horizontal="left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37" fillId="0" borderId="0" xfId="2" applyFont="1" applyAlignment="1">
      <alignment horizontal="center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</cellXfs>
  <cellStyles count="35">
    <cellStyle name="Обычный" xfId="0" builtinId="0"/>
    <cellStyle name="Обычный 2" xfId="27"/>
    <cellStyle name="Обычный 3" xfId="2"/>
    <cellStyle name="Обычный 3 10" xfId="20"/>
    <cellStyle name="Обычный 3 11" xfId="22"/>
    <cellStyle name="Обычный 3 12" xfId="24"/>
    <cellStyle name="Обычный 3 13" xfId="28"/>
    <cellStyle name="Обычный 3 14" xfId="29"/>
    <cellStyle name="Обычный 3 15" xfId="31"/>
    <cellStyle name="Обычный 3 16" xfId="33"/>
    <cellStyle name="Обычный 3 2" xfId="1"/>
    <cellStyle name="Обычный 3 2 10" xfId="23"/>
    <cellStyle name="Обычный 3 2 11" xfId="25"/>
    <cellStyle name="Обычный 3 2 12" xfId="30"/>
    <cellStyle name="Обычный 3 2 13" xfId="32"/>
    <cellStyle name="Обычный 3 2 14" xfId="34"/>
    <cellStyle name="Обычный 3 2 2" xfId="6"/>
    <cellStyle name="Обычный 3 2 3" xfId="9"/>
    <cellStyle name="Обычный 3 2 4" xfId="11"/>
    <cellStyle name="Обычный 3 2 5" xfId="13"/>
    <cellStyle name="Обычный 3 2 6" xfId="15"/>
    <cellStyle name="Обычный 3 2 7" xfId="17"/>
    <cellStyle name="Обычный 3 2 8" xfId="19"/>
    <cellStyle name="Обычный 3 2 9" xfId="21"/>
    <cellStyle name="Обычный 3 3" xfId="3"/>
    <cellStyle name="Обычный 3 4" xfId="8"/>
    <cellStyle name="Обычный 3 5" xfId="10"/>
    <cellStyle name="Обычный 3 6" xfId="12"/>
    <cellStyle name="Обычный 3 7" xfId="14"/>
    <cellStyle name="Обычный 3 8" xfId="16"/>
    <cellStyle name="Обычный 3 9" xfId="18"/>
    <cellStyle name="Обычный 4" xfId="7"/>
    <cellStyle name="Финансовый 10" xfId="4"/>
    <cellStyle name="Финансовый 2" xfId="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view="pageBreakPreview" topLeftCell="A4" zoomScale="40" zoomScaleNormal="59" zoomScaleSheetLayoutView="40" workbookViewId="0">
      <selection activeCell="R27" sqref="R27"/>
    </sheetView>
  </sheetViews>
  <sheetFormatPr defaultRowHeight="21" x14ac:dyDescent="0.35"/>
  <cols>
    <col min="1" max="1" width="11.42578125" style="6" customWidth="1"/>
    <col min="2" max="2" width="50.42578125" style="6" customWidth="1"/>
    <col min="3" max="3" width="43.85546875" style="6" customWidth="1"/>
    <col min="4" max="4" width="70.5703125" style="2" customWidth="1"/>
    <col min="5" max="5" width="77.28515625" style="2" customWidth="1"/>
    <col min="6" max="6" width="14.5703125" style="3" customWidth="1"/>
    <col min="7" max="7" width="19.85546875" style="6" customWidth="1"/>
    <col min="8" max="8" width="39.7109375" style="6" customWidth="1"/>
    <col min="9" max="9" width="20.28515625" style="2" customWidth="1"/>
    <col min="10" max="10" width="11.85546875" style="4" customWidth="1"/>
    <col min="11" max="11" width="16" style="6" customWidth="1"/>
    <col min="12" max="12" width="23.85546875" style="6" customWidth="1"/>
    <col min="13" max="13" width="36.5703125" style="6" customWidth="1"/>
    <col min="14" max="14" width="38" style="6" customWidth="1"/>
    <col min="15" max="15" width="16.85546875" style="5" customWidth="1"/>
    <col min="16" max="16" width="15.7109375" style="4" customWidth="1"/>
    <col min="17" max="17" width="23.7109375" style="6" customWidth="1"/>
    <col min="18" max="18" width="37.7109375" style="6" customWidth="1"/>
    <col min="19" max="19" width="20.5703125" style="5" customWidth="1"/>
    <col min="20" max="20" width="14.42578125" style="6" customWidth="1"/>
    <col min="21" max="16384" width="9.140625" style="6"/>
  </cols>
  <sheetData>
    <row r="1" spans="1:19" ht="45" customHeight="1" x14ac:dyDescent="0.35">
      <c r="A1" s="28"/>
      <c r="B1" s="28"/>
      <c r="C1" s="28"/>
      <c r="D1" s="29"/>
      <c r="E1" s="29"/>
      <c r="F1" s="30"/>
      <c r="G1" s="28"/>
      <c r="H1" s="28"/>
      <c r="I1" s="31"/>
      <c r="J1" s="32"/>
      <c r="K1" s="28"/>
      <c r="L1" s="28"/>
      <c r="M1" s="28"/>
      <c r="N1" s="28"/>
      <c r="O1" s="33"/>
      <c r="P1" s="32"/>
      <c r="Q1" s="28"/>
      <c r="R1" s="28"/>
      <c r="S1" s="33"/>
    </row>
    <row r="2" spans="1:19" s="27" customFormat="1" ht="46.5" x14ac:dyDescent="0.7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s="27" customFormat="1" ht="46.5" customHeight="1" x14ac:dyDescent="0.7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42" customHeight="1" x14ac:dyDescent="0.35">
      <c r="A4" s="18"/>
      <c r="B4" s="18"/>
      <c r="C4" s="18"/>
      <c r="D4" s="19"/>
      <c r="E4" s="19"/>
      <c r="F4" s="20"/>
      <c r="G4" s="18"/>
      <c r="H4" s="18"/>
      <c r="I4" s="19"/>
      <c r="J4" s="21"/>
      <c r="K4" s="18"/>
      <c r="L4" s="18"/>
      <c r="M4" s="18"/>
      <c r="N4" s="18"/>
      <c r="O4" s="22"/>
      <c r="P4" s="21"/>
      <c r="Q4" s="18"/>
      <c r="R4" s="18"/>
      <c r="S4" s="22"/>
    </row>
    <row r="5" spans="1:19" ht="24.75" customHeight="1" x14ac:dyDescent="0.25">
      <c r="A5" s="45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8" t="s">
        <v>5</v>
      </c>
      <c r="G5" s="48"/>
      <c r="H5" s="48"/>
      <c r="I5" s="48"/>
      <c r="J5" s="50" t="s">
        <v>6</v>
      </c>
      <c r="K5" s="51"/>
      <c r="L5" s="51"/>
      <c r="M5" s="51"/>
      <c r="N5" s="51"/>
      <c r="O5" s="52"/>
      <c r="P5" s="48" t="s">
        <v>7</v>
      </c>
      <c r="Q5" s="48"/>
      <c r="R5" s="48"/>
      <c r="S5" s="48"/>
    </row>
    <row r="6" spans="1:19" ht="33" customHeight="1" x14ac:dyDescent="0.25">
      <c r="A6" s="45"/>
      <c r="B6" s="45"/>
      <c r="C6" s="45"/>
      <c r="D6" s="45"/>
      <c r="E6" s="45"/>
      <c r="F6" s="45" t="s">
        <v>8</v>
      </c>
      <c r="G6" s="45" t="s">
        <v>9</v>
      </c>
      <c r="H6" s="45" t="s">
        <v>10</v>
      </c>
      <c r="I6" s="45" t="s">
        <v>11</v>
      </c>
      <c r="J6" s="45" t="s">
        <v>8</v>
      </c>
      <c r="K6" s="48" t="s">
        <v>9</v>
      </c>
      <c r="L6" s="48"/>
      <c r="M6" s="48" t="s">
        <v>10</v>
      </c>
      <c r="N6" s="48"/>
      <c r="O6" s="45" t="s">
        <v>11</v>
      </c>
      <c r="P6" s="45" t="s">
        <v>8</v>
      </c>
      <c r="Q6" s="48" t="s">
        <v>9</v>
      </c>
      <c r="R6" s="45" t="s">
        <v>10</v>
      </c>
      <c r="S6" s="46" t="s">
        <v>11</v>
      </c>
    </row>
    <row r="7" spans="1:19" ht="102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23" t="s">
        <v>12</v>
      </c>
      <c r="L7" s="23" t="s">
        <v>13</v>
      </c>
      <c r="M7" s="23" t="s">
        <v>12</v>
      </c>
      <c r="N7" s="23" t="s">
        <v>13</v>
      </c>
      <c r="O7" s="45"/>
      <c r="P7" s="45"/>
      <c r="Q7" s="48"/>
      <c r="R7" s="45"/>
      <c r="S7" s="47"/>
    </row>
    <row r="8" spans="1:19" s="1" customFormat="1" ht="17.25" customHeight="1" x14ac:dyDescent="0.2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5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  <c r="N8" s="24">
        <v>14</v>
      </c>
      <c r="O8" s="26">
        <v>15</v>
      </c>
      <c r="P8" s="24">
        <v>16</v>
      </c>
      <c r="Q8" s="24">
        <v>17</v>
      </c>
      <c r="R8" s="24">
        <v>18</v>
      </c>
      <c r="S8" s="26">
        <v>19</v>
      </c>
    </row>
    <row r="9" spans="1:19" s="9" customFormat="1" ht="32.25" customHeight="1" x14ac:dyDescent="0.5">
      <c r="A9" s="10" t="s">
        <v>20</v>
      </c>
      <c r="B9" s="42" t="s">
        <v>21</v>
      </c>
      <c r="C9" s="43"/>
      <c r="D9" s="43"/>
      <c r="E9" s="44"/>
      <c r="F9" s="11"/>
      <c r="G9" s="34">
        <f>SUM(G10:G16)</f>
        <v>100</v>
      </c>
      <c r="H9" s="34">
        <f>SUM(H10:H16)</f>
        <v>2072965</v>
      </c>
      <c r="I9" s="12"/>
      <c r="J9" s="12"/>
      <c r="K9" s="34">
        <f t="shared" ref="K9:N9" si="0">SUM(K10:K16)</f>
        <v>0</v>
      </c>
      <c r="L9" s="34">
        <f t="shared" si="0"/>
        <v>0</v>
      </c>
      <c r="M9" s="34">
        <f t="shared" si="0"/>
        <v>0</v>
      </c>
      <c r="N9" s="34">
        <f t="shared" si="0"/>
        <v>0</v>
      </c>
      <c r="O9" s="12"/>
      <c r="P9" s="12"/>
      <c r="Q9" s="34">
        <f>SUM(Q10:Q16)</f>
        <v>100</v>
      </c>
      <c r="R9" s="34">
        <f>SUM(R10:R16)</f>
        <v>2072965</v>
      </c>
      <c r="S9" s="12"/>
    </row>
    <row r="10" spans="1:19" ht="231" x14ac:dyDescent="0.45">
      <c r="A10" s="13"/>
      <c r="B10" s="35" t="s">
        <v>22</v>
      </c>
      <c r="C10" s="35" t="s">
        <v>23</v>
      </c>
      <c r="D10" s="35" t="s">
        <v>24</v>
      </c>
      <c r="E10" s="35" t="s">
        <v>25</v>
      </c>
      <c r="F10" s="8" t="s">
        <v>26</v>
      </c>
      <c r="G10" s="36">
        <v>2</v>
      </c>
      <c r="H10" s="37">
        <v>117700</v>
      </c>
      <c r="I10" s="8" t="s">
        <v>19</v>
      </c>
      <c r="J10" s="8"/>
      <c r="K10" s="37"/>
      <c r="L10" s="37"/>
      <c r="M10" s="37"/>
      <c r="N10" s="37"/>
      <c r="O10" s="8" t="s">
        <v>14</v>
      </c>
      <c r="P10" s="8" t="s">
        <v>26</v>
      </c>
      <c r="Q10" s="36">
        <v>2</v>
      </c>
      <c r="R10" s="37">
        <v>117700</v>
      </c>
      <c r="S10" s="8" t="s">
        <v>14</v>
      </c>
    </row>
    <row r="11" spans="1:19" ht="297" x14ac:dyDescent="0.45">
      <c r="A11" s="13"/>
      <c r="B11" s="35" t="s">
        <v>27</v>
      </c>
      <c r="C11" s="35" t="s">
        <v>28</v>
      </c>
      <c r="D11" s="35" t="s">
        <v>29</v>
      </c>
      <c r="E11" s="35" t="s">
        <v>30</v>
      </c>
      <c r="F11" s="8" t="s">
        <v>18</v>
      </c>
      <c r="G11" s="36">
        <v>15</v>
      </c>
      <c r="H11" s="37">
        <v>510000</v>
      </c>
      <c r="I11" s="8" t="s">
        <v>19</v>
      </c>
      <c r="J11" s="8"/>
      <c r="K11" s="37"/>
      <c r="L11" s="37"/>
      <c r="M11" s="37"/>
      <c r="N11" s="37"/>
      <c r="O11" s="8" t="s">
        <v>14</v>
      </c>
      <c r="P11" s="8" t="s">
        <v>18</v>
      </c>
      <c r="Q11" s="36">
        <v>15</v>
      </c>
      <c r="R11" s="37">
        <v>510000</v>
      </c>
      <c r="S11" s="8" t="s">
        <v>14</v>
      </c>
    </row>
    <row r="12" spans="1:19" ht="297" x14ac:dyDescent="0.45">
      <c r="A12" s="13"/>
      <c r="B12" s="35" t="s">
        <v>31</v>
      </c>
      <c r="C12" s="35" t="s">
        <v>32</v>
      </c>
      <c r="D12" s="35" t="s">
        <v>33</v>
      </c>
      <c r="E12" s="35" t="s">
        <v>34</v>
      </c>
      <c r="F12" s="8" t="s">
        <v>18</v>
      </c>
      <c r="G12" s="36">
        <v>5</v>
      </c>
      <c r="H12" s="37">
        <v>169990</v>
      </c>
      <c r="I12" s="8" t="s">
        <v>19</v>
      </c>
      <c r="J12" s="8"/>
      <c r="K12" s="37"/>
      <c r="L12" s="37"/>
      <c r="M12" s="37"/>
      <c r="N12" s="37"/>
      <c r="O12" s="8" t="s">
        <v>14</v>
      </c>
      <c r="P12" s="8" t="s">
        <v>18</v>
      </c>
      <c r="Q12" s="36">
        <v>5</v>
      </c>
      <c r="R12" s="37">
        <v>169990</v>
      </c>
      <c r="S12" s="8" t="s">
        <v>14</v>
      </c>
    </row>
    <row r="13" spans="1:19" ht="264" x14ac:dyDescent="0.45">
      <c r="A13" s="13"/>
      <c r="B13" s="35" t="s">
        <v>35</v>
      </c>
      <c r="C13" s="35" t="s">
        <v>36</v>
      </c>
      <c r="D13" s="35" t="s">
        <v>37</v>
      </c>
      <c r="E13" s="35" t="s">
        <v>38</v>
      </c>
      <c r="F13" s="8" t="s">
        <v>18</v>
      </c>
      <c r="G13" s="36">
        <v>40</v>
      </c>
      <c r="H13" s="37">
        <v>260000</v>
      </c>
      <c r="I13" s="8" t="s">
        <v>19</v>
      </c>
      <c r="J13" s="8"/>
      <c r="K13" s="37"/>
      <c r="L13" s="37"/>
      <c r="M13" s="37"/>
      <c r="N13" s="37"/>
      <c r="O13" s="8" t="s">
        <v>14</v>
      </c>
      <c r="P13" s="8" t="s">
        <v>18</v>
      </c>
      <c r="Q13" s="36">
        <v>40</v>
      </c>
      <c r="R13" s="37">
        <v>260000</v>
      </c>
      <c r="S13" s="8" t="s">
        <v>14</v>
      </c>
    </row>
    <row r="14" spans="1:19" ht="198" x14ac:dyDescent="0.45">
      <c r="A14" s="13"/>
      <c r="B14" s="35" t="s">
        <v>39</v>
      </c>
      <c r="C14" s="35" t="s">
        <v>40</v>
      </c>
      <c r="D14" s="35" t="s">
        <v>41</v>
      </c>
      <c r="E14" s="35" t="s">
        <v>42</v>
      </c>
      <c r="F14" s="8" t="s">
        <v>18</v>
      </c>
      <c r="G14" s="36">
        <v>13</v>
      </c>
      <c r="H14" s="37">
        <v>448500</v>
      </c>
      <c r="I14" s="8" t="s">
        <v>19</v>
      </c>
      <c r="J14" s="8"/>
      <c r="K14" s="37"/>
      <c r="L14" s="37"/>
      <c r="M14" s="37"/>
      <c r="N14" s="37"/>
      <c r="O14" s="8" t="s">
        <v>14</v>
      </c>
      <c r="P14" s="8" t="s">
        <v>18</v>
      </c>
      <c r="Q14" s="36">
        <v>13</v>
      </c>
      <c r="R14" s="37">
        <v>448500</v>
      </c>
      <c r="S14" s="8" t="s">
        <v>14</v>
      </c>
    </row>
    <row r="15" spans="1:19" ht="231" x14ac:dyDescent="0.45">
      <c r="A15" s="13"/>
      <c r="B15" s="35" t="s">
        <v>43</v>
      </c>
      <c r="C15" s="35" t="s">
        <v>44</v>
      </c>
      <c r="D15" s="35" t="s">
        <v>45</v>
      </c>
      <c r="E15" s="35" t="s">
        <v>46</v>
      </c>
      <c r="F15" s="8" t="s">
        <v>18</v>
      </c>
      <c r="G15" s="36">
        <v>20</v>
      </c>
      <c r="H15" s="37">
        <v>451775</v>
      </c>
      <c r="I15" s="8" t="s">
        <v>19</v>
      </c>
      <c r="J15" s="8"/>
      <c r="K15" s="37"/>
      <c r="L15" s="37"/>
      <c r="M15" s="37"/>
      <c r="N15" s="37"/>
      <c r="O15" s="8" t="s">
        <v>14</v>
      </c>
      <c r="P15" s="8" t="s">
        <v>18</v>
      </c>
      <c r="Q15" s="36">
        <v>20</v>
      </c>
      <c r="R15" s="37">
        <v>451775</v>
      </c>
      <c r="S15" s="8" t="s">
        <v>14</v>
      </c>
    </row>
    <row r="16" spans="1:19" ht="409.5" x14ac:dyDescent="0.45">
      <c r="A16" s="13"/>
      <c r="B16" s="35" t="s">
        <v>47</v>
      </c>
      <c r="C16" s="35" t="s">
        <v>48</v>
      </c>
      <c r="D16" s="35" t="s">
        <v>49</v>
      </c>
      <c r="E16" s="35" t="s">
        <v>50</v>
      </c>
      <c r="F16" s="8" t="s">
        <v>18</v>
      </c>
      <c r="G16" s="36">
        <v>5</v>
      </c>
      <c r="H16" s="37">
        <v>115000</v>
      </c>
      <c r="I16" s="8" t="s">
        <v>19</v>
      </c>
      <c r="J16" s="8"/>
      <c r="K16" s="37"/>
      <c r="L16" s="37"/>
      <c r="M16" s="37"/>
      <c r="N16" s="37"/>
      <c r="O16" s="8" t="s">
        <v>14</v>
      </c>
      <c r="P16" s="8" t="s">
        <v>18</v>
      </c>
      <c r="Q16" s="36">
        <v>5</v>
      </c>
      <c r="R16" s="37">
        <v>115000</v>
      </c>
      <c r="S16" s="8" t="s">
        <v>14</v>
      </c>
    </row>
    <row r="17" spans="1:19" s="9" customFormat="1" ht="32.25" customHeight="1" x14ac:dyDescent="0.5">
      <c r="A17" s="10" t="s">
        <v>51</v>
      </c>
      <c r="B17" s="42" t="s">
        <v>52</v>
      </c>
      <c r="C17" s="43"/>
      <c r="D17" s="43"/>
      <c r="E17" s="44"/>
      <c r="F17" s="11"/>
      <c r="G17" s="34">
        <f>SUM(G18:G21)</f>
        <v>0</v>
      </c>
      <c r="H17" s="34">
        <f>SUM(H18:H21)</f>
        <v>469053317</v>
      </c>
      <c r="I17" s="12"/>
      <c r="J17" s="12"/>
      <c r="K17" s="34">
        <f>SUM(K18:K21)</f>
        <v>0</v>
      </c>
      <c r="L17" s="34">
        <f>SUM(L18:L21)</f>
        <v>1650</v>
      </c>
      <c r="M17" s="34">
        <f>SUM(M18:M21)</f>
        <v>3335000</v>
      </c>
      <c r="N17" s="34">
        <f>SUM(N18:N21)</f>
        <v>3335000</v>
      </c>
      <c r="O17" s="12"/>
      <c r="P17" s="12"/>
      <c r="Q17" s="34">
        <f>SUM(Q18:Q21)</f>
        <v>1650</v>
      </c>
      <c r="R17" s="34">
        <f>SUM(R18:R21)</f>
        <v>469053317</v>
      </c>
      <c r="S17" s="12"/>
    </row>
    <row r="18" spans="1:19" ht="132" x14ac:dyDescent="0.45">
      <c r="A18" s="13"/>
      <c r="B18" s="35" t="s">
        <v>53</v>
      </c>
      <c r="C18" s="35" t="s">
        <v>54</v>
      </c>
      <c r="D18" s="35" t="s">
        <v>53</v>
      </c>
      <c r="E18" s="35" t="s">
        <v>54</v>
      </c>
      <c r="F18" s="8" t="s">
        <v>55</v>
      </c>
      <c r="G18" s="36"/>
      <c r="H18" s="37">
        <v>469053317</v>
      </c>
      <c r="I18" s="8" t="s">
        <v>14</v>
      </c>
      <c r="J18" s="8"/>
      <c r="K18" s="37"/>
      <c r="L18" s="37"/>
      <c r="M18" s="37">
        <v>3335000</v>
      </c>
      <c r="N18" s="37"/>
      <c r="O18" s="8"/>
      <c r="P18" s="8" t="s">
        <v>55</v>
      </c>
      <c r="Q18" s="36"/>
      <c r="R18" s="37">
        <f>H18-M18</f>
        <v>465718317</v>
      </c>
      <c r="S18" s="8" t="s">
        <v>14</v>
      </c>
    </row>
    <row r="19" spans="1:19" ht="126.75" customHeight="1" x14ac:dyDescent="0.45">
      <c r="A19" s="13"/>
      <c r="B19" s="35" t="s">
        <v>56</v>
      </c>
      <c r="C19" s="35" t="s">
        <v>57</v>
      </c>
      <c r="D19" s="35" t="s">
        <v>58</v>
      </c>
      <c r="E19" s="35" t="s">
        <v>59</v>
      </c>
      <c r="F19" s="8"/>
      <c r="G19" s="36"/>
      <c r="H19" s="37"/>
      <c r="I19" s="8"/>
      <c r="J19" s="8" t="s">
        <v>60</v>
      </c>
      <c r="K19" s="37"/>
      <c r="L19" s="37">
        <v>1500</v>
      </c>
      <c r="M19" s="37"/>
      <c r="N19" s="37">
        <v>2400000</v>
      </c>
      <c r="O19" s="8" t="s">
        <v>19</v>
      </c>
      <c r="P19" s="8" t="s">
        <v>60</v>
      </c>
      <c r="Q19" s="37">
        <v>1500</v>
      </c>
      <c r="R19" s="37">
        <v>2400000</v>
      </c>
      <c r="S19" s="8" t="s">
        <v>19</v>
      </c>
    </row>
    <row r="20" spans="1:19" ht="121.5" customHeight="1" x14ac:dyDescent="0.45">
      <c r="A20" s="13"/>
      <c r="B20" s="35" t="s">
        <v>61</v>
      </c>
      <c r="C20" s="35" t="s">
        <v>62</v>
      </c>
      <c r="D20" s="35" t="s">
        <v>63</v>
      </c>
      <c r="E20" s="35" t="s">
        <v>64</v>
      </c>
      <c r="F20" s="8"/>
      <c r="G20" s="36"/>
      <c r="H20" s="37"/>
      <c r="I20" s="8"/>
      <c r="J20" s="8" t="s">
        <v>60</v>
      </c>
      <c r="K20" s="37"/>
      <c r="L20" s="37">
        <v>100</v>
      </c>
      <c r="M20" s="37"/>
      <c r="N20" s="37">
        <v>320000</v>
      </c>
      <c r="O20" s="8" t="s">
        <v>19</v>
      </c>
      <c r="P20" s="8" t="s">
        <v>60</v>
      </c>
      <c r="Q20" s="37">
        <v>100</v>
      </c>
      <c r="R20" s="37">
        <v>320000</v>
      </c>
      <c r="S20" s="8" t="s">
        <v>19</v>
      </c>
    </row>
    <row r="21" spans="1:19" ht="231" x14ac:dyDescent="0.45">
      <c r="A21" s="13"/>
      <c r="B21" s="35" t="s">
        <v>65</v>
      </c>
      <c r="C21" s="35" t="s">
        <v>66</v>
      </c>
      <c r="D21" s="35" t="s">
        <v>67</v>
      </c>
      <c r="E21" s="35" t="s">
        <v>68</v>
      </c>
      <c r="F21" s="8"/>
      <c r="G21" s="36"/>
      <c r="H21" s="37"/>
      <c r="I21" s="8"/>
      <c r="J21" s="8" t="s">
        <v>18</v>
      </c>
      <c r="K21" s="37"/>
      <c r="L21" s="37">
        <v>50</v>
      </c>
      <c r="M21" s="37"/>
      <c r="N21" s="37">
        <v>615000</v>
      </c>
      <c r="O21" s="8" t="s">
        <v>19</v>
      </c>
      <c r="P21" s="8" t="s">
        <v>18</v>
      </c>
      <c r="Q21" s="37">
        <v>50</v>
      </c>
      <c r="R21" s="37">
        <v>615000</v>
      </c>
      <c r="S21" s="8" t="s">
        <v>19</v>
      </c>
    </row>
    <row r="22" spans="1:19" s="7" customFormat="1" ht="35.25" customHeight="1" x14ac:dyDescent="0.45">
      <c r="A22" s="14"/>
      <c r="B22" s="39" t="s">
        <v>15</v>
      </c>
      <c r="C22" s="40"/>
      <c r="D22" s="40"/>
      <c r="E22" s="41"/>
      <c r="F22" s="15"/>
      <c r="G22" s="38">
        <f>G9+G17</f>
        <v>100</v>
      </c>
      <c r="H22" s="38">
        <f>H9+H17</f>
        <v>471126282</v>
      </c>
      <c r="I22" s="16"/>
      <c r="J22" s="16"/>
      <c r="K22" s="38">
        <f t="shared" ref="K22:N22" si="1">K9+K17</f>
        <v>0</v>
      </c>
      <c r="L22" s="38">
        <f t="shared" si="1"/>
        <v>1650</v>
      </c>
      <c r="M22" s="38">
        <f t="shared" si="1"/>
        <v>3335000</v>
      </c>
      <c r="N22" s="38">
        <f t="shared" si="1"/>
        <v>3335000</v>
      </c>
      <c r="O22" s="16"/>
      <c r="P22" s="16"/>
      <c r="Q22" s="38">
        <f>Q9+Q17</f>
        <v>1750</v>
      </c>
      <c r="R22" s="38">
        <f>R9+R17</f>
        <v>471126282</v>
      </c>
      <c r="S22" s="17"/>
    </row>
  </sheetData>
  <mergeCells count="25">
    <mergeCell ref="B17:E17"/>
    <mergeCell ref="B22:E22"/>
    <mergeCell ref="A2:S2"/>
    <mergeCell ref="A3:S3"/>
    <mergeCell ref="A5:A7"/>
    <mergeCell ref="B5:B7"/>
    <mergeCell ref="C5:C7"/>
    <mergeCell ref="D5:D7"/>
    <mergeCell ref="E5:E7"/>
    <mergeCell ref="F5:I5"/>
    <mergeCell ref="J5:O5"/>
    <mergeCell ref="P5:S5"/>
    <mergeCell ref="F6:F7"/>
    <mergeCell ref="G6:G7"/>
    <mergeCell ref="H6:H7"/>
    <mergeCell ref="I6:I7"/>
    <mergeCell ref="J6:J7"/>
    <mergeCell ref="B9:E9"/>
    <mergeCell ref="R6:R7"/>
    <mergeCell ref="S6:S7"/>
    <mergeCell ref="K6:L6"/>
    <mergeCell ref="M6:N6"/>
    <mergeCell ref="O6:O7"/>
    <mergeCell ref="P6:P7"/>
    <mergeCell ref="Q6:Q7"/>
  </mergeCells>
  <pageMargins left="0.11811023622047245" right="0.11811023622047245" top="0.74803149606299213" bottom="0.55118110236220474" header="0.31496062992125984" footer="0.31496062992125984"/>
  <pageSetup paperSize="9" scale="24" fitToHeight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пр.№145п оn 10.07.2026г.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Айжан Килибаева</dc:creator>
  <cp:lastModifiedBy>Айнаш Максат</cp:lastModifiedBy>
  <cp:lastPrinted>2025-03-03T07:32:22Z</cp:lastPrinted>
  <dcterms:created xsi:type="dcterms:W3CDTF">2025-02-17T03:43:11Z</dcterms:created>
  <dcterms:modified xsi:type="dcterms:W3CDTF">2026-07-13T04:35:30Z</dcterms:modified>
</cp:coreProperties>
</file>