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inash\Desktop\АЙНАШ\ЗАКУПКИ\2026\Утвержденный\Корректировка\"/>
    </mc:Choice>
  </mc:AlternateContent>
  <bookViews>
    <workbookView xWindow="0" yWindow="0" windowWidth="28800" windowHeight="12300"/>
  </bookViews>
  <sheets>
    <sheet name="пр.№п оn 21.08.2026г." sheetId="1" r:id="rId1"/>
  </sheets>
  <definedNames>
    <definedName name="_xlnm.Print_Titles" localSheetId="0">'пр.№п оn 21.08.2026г.'!#REF!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1" i="1" l="1"/>
  <c r="R80" i="1"/>
  <c r="R79" i="1"/>
  <c r="Q79" i="1"/>
  <c r="N79" i="1"/>
  <c r="M79" i="1"/>
  <c r="L79" i="1"/>
  <c r="K79" i="1"/>
  <c r="H79" i="1"/>
  <c r="G79" i="1"/>
  <c r="R77" i="1"/>
  <c r="Q77" i="1"/>
  <c r="N77" i="1"/>
  <c r="M77" i="1"/>
  <c r="L77" i="1"/>
  <c r="K77" i="1"/>
  <c r="H77" i="1"/>
  <c r="G77" i="1"/>
  <c r="R75" i="1"/>
  <c r="Q75" i="1"/>
  <c r="N75" i="1"/>
  <c r="M75" i="1"/>
  <c r="L75" i="1"/>
  <c r="K75" i="1"/>
  <c r="H75" i="1"/>
  <c r="G75" i="1"/>
  <c r="R73" i="1"/>
  <c r="Q73" i="1"/>
  <c r="N73" i="1"/>
  <c r="M73" i="1"/>
  <c r="L73" i="1"/>
  <c r="K73" i="1"/>
  <c r="H73" i="1"/>
  <c r="G73" i="1"/>
  <c r="R18" i="1"/>
  <c r="Q18" i="1"/>
  <c r="N18" i="1"/>
  <c r="M18" i="1"/>
  <c r="L18" i="1"/>
  <c r="K18" i="1"/>
  <c r="H18" i="1"/>
  <c r="G18" i="1"/>
  <c r="R16" i="1"/>
  <c r="Q16" i="1"/>
  <c r="N16" i="1"/>
  <c r="M16" i="1"/>
  <c r="L16" i="1"/>
  <c r="K16" i="1"/>
  <c r="H16" i="1"/>
  <c r="G16" i="1"/>
  <c r="R14" i="1"/>
  <c r="R13" i="1"/>
  <c r="R12" i="1"/>
  <c r="Q12" i="1"/>
  <c r="N12" i="1"/>
  <c r="M12" i="1"/>
  <c r="L12" i="1"/>
  <c r="K12" i="1"/>
  <c r="H12" i="1"/>
  <c r="G12" i="1"/>
  <c r="R11" i="1"/>
  <c r="R10" i="1"/>
  <c r="R9" i="1"/>
  <c r="R82" i="1" s="1"/>
  <c r="Q9" i="1"/>
  <c r="Q82" i="1" s="1"/>
  <c r="N9" i="1"/>
  <c r="N82" i="1" s="1"/>
  <c r="M9" i="1"/>
  <c r="M82" i="1" s="1"/>
  <c r="L9" i="1"/>
  <c r="L82" i="1" s="1"/>
  <c r="K9" i="1"/>
  <c r="K82" i="1" s="1"/>
  <c r="H9" i="1"/>
  <c r="H82" i="1" s="1"/>
  <c r="G9" i="1"/>
  <c r="G82" i="1" s="1"/>
</calcChain>
</file>

<file path=xl/sharedStrings.xml><?xml version="1.0" encoding="utf-8"?>
<sst xmlns="http://schemas.openxmlformats.org/spreadsheetml/2006/main" count="551" uniqueCount="248">
  <si>
    <t>№ п/п</t>
  </si>
  <si>
    <t>Сатып алынатын тауарлардың, жұмыстардың, көрестілетін қызметтердің қазақ тіліндегі атаулары</t>
  </si>
  <si>
    <t>Сатып алынатын тауарлардың, жұмыстардың, көрестілетін қызметтердің орыс тіліндегі атаулары</t>
  </si>
  <si>
    <t>Сатып алынатын тауарлардың, жұмыстардың, көрестілетін қызметтердің қазақ тіліндегі сипаттамалары</t>
  </si>
  <si>
    <t>Сатып алынатын тауарлардың, жұмыстардың, көрестілетін қызметтердің орыс тіліндегі сипаттамалары</t>
  </si>
  <si>
    <t>Сатып алу жоспарында</t>
  </si>
  <si>
    <t>Өзгертулер</t>
  </si>
  <si>
    <t>Қорытынды</t>
  </si>
  <si>
    <t>өлшем бірлігі</t>
  </si>
  <si>
    <t>Саны</t>
  </si>
  <si>
    <t>Сатып алу құны, теңге</t>
  </si>
  <si>
    <t>Сатып алу тәсілі</t>
  </si>
  <si>
    <t>азайту</t>
  </si>
  <si>
    <t>үлкейту</t>
  </si>
  <si>
    <t>Барлығы:</t>
  </si>
  <si>
    <t>«Қазақстан Республикасы Ұлттық Банкінің Банкнот фабрикасы» шаруашылық жүргізу құқығы бар РМК бойынша</t>
  </si>
  <si>
    <t>2026 жылға арналған сатып алу жоспарына өзгертулер және (немесе) толықтырулар</t>
  </si>
  <si>
    <t>дана</t>
  </si>
  <si>
    <t>4.1.7</t>
  </si>
  <si>
    <t>Машиналар мен жабдықтар</t>
  </si>
  <si>
    <t>Таңбалауға арналған жабдық</t>
  </si>
  <si>
    <t>Оборудование для маркировки</t>
  </si>
  <si>
    <t>тендер</t>
  </si>
  <si>
    <t>1.1.1.3</t>
  </si>
  <si>
    <t>Күзет құралдары және дабылқаққышты пайдалану бойынша материалдар</t>
  </si>
  <si>
    <t>Аккумулятор12В 7 А/ч</t>
  </si>
  <si>
    <t>Аккумулятор 12В 7А/ч</t>
  </si>
  <si>
    <t>Қорғасын-кышкыл аккумулятор 12В 7 А/с</t>
  </si>
  <si>
    <t>АКБ свинцово-кислотный 12В 7 А/ч</t>
  </si>
  <si>
    <t>баға ұсыныстарын сұрату</t>
  </si>
  <si>
    <t>Литиелық батарея ER14505 (AA) 3,6 V 2400 mAh</t>
  </si>
  <si>
    <t>Литиевая батарея ER14505  (AA) 3,6 V 2400 mAh</t>
  </si>
  <si>
    <t>Өрт дабылының сенсорлары үшін</t>
  </si>
  <si>
    <t>Для датчиков пожарной сигнализации</t>
  </si>
  <si>
    <t>1.1.1.4</t>
  </si>
  <si>
    <t>Басқа жабдықты пайдалану бойынша материалдар</t>
  </si>
  <si>
    <t xml:space="preserve">Тежегіші бар айналмалы доңғалақ D-75мм </t>
  </si>
  <si>
    <t>Колесо поворотное с тормозом D-75мм</t>
  </si>
  <si>
    <t>Доңғалақ айналмалы емес  D-75мм</t>
  </si>
  <si>
    <t xml:space="preserve">Колесо не поворотное D-75мм  </t>
  </si>
  <si>
    <t>Аккумулятор 12V, 50Aч</t>
  </si>
  <si>
    <t>1.1.3.2</t>
  </si>
  <si>
    <t>Арнайы жұмыс киімі және қорғаныс құралдары</t>
  </si>
  <si>
    <t>Асхана костюмі</t>
  </si>
  <si>
    <t>Костюм для столовой</t>
  </si>
  <si>
    <t>Әйелдер костюмі, оның ішінде жакет пен шалбар. Ақ түсті, сирень жиектері бар жакет. Матасы: аралас (65% полиэфир, 35% мақта). ТР ТС 019/2011. МЕМСТ 12.4.280-2014</t>
  </si>
  <si>
    <t>Костюм женский, включающий жакет и брюки. Жакет белого цвета с сиреневой отделкой. Брюки сиреневого цвета. Ткань: смесовая (65% полиэфир, 35% вискоза). ТР ТС 019/2011. ГОСТ 12.4.280-2014</t>
  </si>
  <si>
    <t>жиын.</t>
  </si>
  <si>
    <t>1.1.3.4</t>
  </si>
  <si>
    <t>Медициналық пункт үшін дәрі қобдишаларын, материалдық құндылықтарды толықтыру</t>
  </si>
  <si>
    <t>Анальгин  500мг №20</t>
  </si>
  <si>
    <t>домалақ, ақ таблеткалар</t>
  </si>
  <si>
    <t>таблетки белые, круглые</t>
  </si>
  <si>
    <t>қап</t>
  </si>
  <si>
    <t xml:space="preserve">тікелей шарт жасасу </t>
  </si>
  <si>
    <t xml:space="preserve">Вольтарен  2%-50гр.                        </t>
  </si>
  <si>
    <t>Вольтарен эмульгель 2%- 50гр</t>
  </si>
  <si>
    <t>сыртқы қолдануға арналған жақпа майы</t>
  </si>
  <si>
    <t>мазь для наружного применения</t>
  </si>
  <si>
    <t xml:space="preserve">Аммиак ерiтiндi 10%  20,0     </t>
  </si>
  <si>
    <t xml:space="preserve">Аммиак раствор 10%  20,0      </t>
  </si>
  <si>
    <t xml:space="preserve">бөтелкеде 20мл ерітінді </t>
  </si>
  <si>
    <t>раствор во флаконе 20 мл.</t>
  </si>
  <si>
    <t>фл</t>
  </si>
  <si>
    <t xml:space="preserve">Андипал № 20   </t>
  </si>
  <si>
    <t>домалақ, коңыр түсті таблеткалар</t>
  </si>
  <si>
    <t>таблетки круглые,  коричнего цвета</t>
  </si>
  <si>
    <t>Ацетилсалицил қышкылы 500мг № 20</t>
  </si>
  <si>
    <t>Ацетилсалициловая кислота 500мг № 20</t>
  </si>
  <si>
    <t xml:space="preserve">таблетки круглые, белые  </t>
  </si>
  <si>
    <t>Стерильдi емес дәке бинтi 7*14</t>
  </si>
  <si>
    <t xml:space="preserve">Бинт нестерильный, марлевый 7*14   </t>
  </si>
  <si>
    <t>стерілді емес дәке бинтi</t>
  </si>
  <si>
    <t xml:space="preserve">бинт нестерильный, марлевый     </t>
  </si>
  <si>
    <t>Валокордин 20 мл</t>
  </si>
  <si>
    <t xml:space="preserve">Валокордин 20 мл                    </t>
  </si>
  <si>
    <t>ауызша қолдануға арналған тамшылар</t>
  </si>
  <si>
    <t>капли для перорального применения</t>
  </si>
  <si>
    <t>Мақта стерильдi 100 гр.</t>
  </si>
  <si>
    <t xml:space="preserve">Вата стерильная  100 гр.            </t>
  </si>
  <si>
    <t>мақта стерильдi 100гр.</t>
  </si>
  <si>
    <t xml:space="preserve">оралған мақта 100гр.           </t>
  </si>
  <si>
    <t>Мақта стерильдi 50г</t>
  </si>
  <si>
    <t xml:space="preserve">Вата стерильная 50г            </t>
  </si>
  <si>
    <t xml:space="preserve">вата  фасованная по 50г            </t>
  </si>
  <si>
    <t>Йод 5 %-20мл</t>
  </si>
  <si>
    <t xml:space="preserve">спиртті ерітінді </t>
  </si>
  <si>
    <t xml:space="preserve">спиртовый раствор </t>
  </si>
  <si>
    <t>Бұласыр 19*72  гипоаллергендi № 100</t>
  </si>
  <si>
    <t>Лейкопластырь 19*72  гипоал, воздухопрониц №100</t>
  </si>
  <si>
    <t>сыртқы қолдануға арналған бұласыр</t>
  </si>
  <si>
    <t>лейкопластырь для наружного парименения</t>
  </si>
  <si>
    <t>Дәстүрлi мультипласт 2*500 см</t>
  </si>
  <si>
    <t xml:space="preserve">Лейкопластырь мультипласт 2*500 см             </t>
  </si>
  <si>
    <t>Медициналық бетпердесi № 50</t>
  </si>
  <si>
    <t xml:space="preserve">Маски медицинские   одноразовые  №50        </t>
  </si>
  <si>
    <t xml:space="preserve">медициналық бетпердесi </t>
  </si>
  <si>
    <t xml:space="preserve">маски медицинские    трехслойные         </t>
  </si>
  <si>
    <t xml:space="preserve">Нафазолин 0,5% - 10мл  мұрын спрейі             </t>
  </si>
  <si>
    <t xml:space="preserve">Нафазолин DF назальный спрей  0,5%-10 мл                 </t>
  </si>
  <si>
    <t xml:space="preserve">мұрын спрейі -0,5%                </t>
  </si>
  <si>
    <t xml:space="preserve">0,5%-назальный спрей                 </t>
  </si>
  <si>
    <t>Нимесил 100мг/2г пакетте № 30</t>
  </si>
  <si>
    <t xml:space="preserve">Нимесил 100 мг/2г в пакетике №30         </t>
  </si>
  <si>
    <t>ұнтақ 2гр-нан пакетте</t>
  </si>
  <si>
    <t>порошок в пакетике по 2гр</t>
  </si>
  <si>
    <t>Cyтегiнiң асқын тотығы 3% 100 мл</t>
  </si>
  <si>
    <t xml:space="preserve">Перекись водорода 3% 100 мл                </t>
  </si>
  <si>
    <t xml:space="preserve">бөтелкедегі ерітінді </t>
  </si>
  <si>
    <t xml:space="preserve">раствор во флаконе </t>
  </si>
  <si>
    <t>Медициналық қолғаптары   №100</t>
  </si>
  <si>
    <t>Перчатки  медицинские №100</t>
  </si>
  <si>
    <t>медициналық колғаптар латекстен  жасалган размер М</t>
  </si>
  <si>
    <t>перчатки  латексные нестерильные</t>
  </si>
  <si>
    <t>Преднизолон ампулы 30 мг 1 мл № 5</t>
  </si>
  <si>
    <t xml:space="preserve">Преднизолон ампулы 30 мг 1 мл № 5   </t>
  </si>
  <si>
    <t xml:space="preserve">ампулалардағы ерітінді 1мл. </t>
  </si>
  <si>
    <t>раствор в ампулах 1 мл.</t>
  </si>
  <si>
    <t>кап</t>
  </si>
  <si>
    <t xml:space="preserve">Нитроглицерин 0,5 № 40  </t>
  </si>
  <si>
    <t xml:space="preserve">Нитроглицерин 0,5 № 40                                           </t>
  </si>
  <si>
    <t xml:space="preserve">Новиган НЕО 400 мг № 20       </t>
  </si>
  <si>
    <t xml:space="preserve">Новиган НЕО 400 мг № 20                         </t>
  </si>
  <si>
    <t>сопақша, ақ таблекалар 400мг-дан</t>
  </si>
  <si>
    <t>таблетки  белые овальные по 400мг</t>
  </si>
  <si>
    <t>Cтопресс 4мг №30 таблеткісі</t>
  </si>
  <si>
    <t>Cтопресс 4мг №30</t>
  </si>
  <si>
    <t xml:space="preserve">Индап 2,5 мг табл. №30 </t>
  </si>
  <si>
    <t>Индап 2,5 мг таблетки №30</t>
  </si>
  <si>
    <t xml:space="preserve">Индап 2,5 мг  капсулы. №30 </t>
  </si>
  <si>
    <t>Индап 2,5 мг капсулы №30</t>
  </si>
  <si>
    <t>ақ -қөқ капсулалар</t>
  </si>
  <si>
    <t>бело-синие капсулы</t>
  </si>
  <si>
    <t>Парацетамол таблеткалар 0,5 № 10</t>
  </si>
  <si>
    <t xml:space="preserve">Парацетамол таблетки 0,5 № 10             </t>
  </si>
  <si>
    <t>Бриллиантты жасыл, 1% спирттi eрiтiнд -20мл</t>
  </si>
  <si>
    <t xml:space="preserve">Раствор брил.зелени 1% р-р 20 мл           </t>
  </si>
  <si>
    <t>жасыл  спирттi eрiтiндi</t>
  </si>
  <si>
    <t xml:space="preserve"> р-р для наруж применения</t>
  </si>
  <si>
    <t>Смекта №10 3 гр ұнтақ</t>
  </si>
  <si>
    <t xml:space="preserve">Смекта №10 3 гр порошок                                               </t>
  </si>
  <si>
    <t xml:space="preserve">еритін ұнтақ 3гр </t>
  </si>
  <si>
    <t xml:space="preserve">растворимый   порошок 3гр                                             </t>
  </si>
  <si>
    <t>Анзибел  с ментолом №30</t>
  </si>
  <si>
    <t>Анзибел  с ментолом  №30</t>
  </si>
  <si>
    <t>Акку-чек сынақ жолақтары Instant глюкометр үшін №50</t>
  </si>
  <si>
    <t>Акку-чек тест  полоски  Instant для глюкометра №50</t>
  </si>
  <si>
    <t>сынақ жолақтары №50</t>
  </si>
  <si>
    <t>тест полоски №50</t>
  </si>
  <si>
    <t>Хлоргексидин 100 мл</t>
  </si>
  <si>
    <t xml:space="preserve">бөтелкеде 100мл ерітінді   </t>
  </si>
  <si>
    <t>раствор во флаконе100мл</t>
  </si>
  <si>
    <t>Қарапайым мақта 100гр</t>
  </si>
  <si>
    <t xml:space="preserve">Вата обычная 100 гр </t>
  </si>
  <si>
    <t>қарапайым мақта 100гр</t>
  </si>
  <si>
    <t>вата обычная 100гр</t>
  </si>
  <si>
    <t xml:space="preserve">Стерильді емес мақта 100гр </t>
  </si>
  <si>
    <t>Вата нестерильная 100гр</t>
  </si>
  <si>
    <t xml:space="preserve">стерильді емес мақта100гр </t>
  </si>
  <si>
    <t xml:space="preserve">вата нестерильная100гр </t>
  </si>
  <si>
    <t xml:space="preserve">Супрастин табл №20 </t>
  </si>
  <si>
    <t>Супрастин   табл. №20</t>
  </si>
  <si>
    <t>Каптоприл ВИВА Фарм 50мг №30 таблеткісі</t>
  </si>
  <si>
    <t>Каптоприл ВИВА Фарм 50мг №30</t>
  </si>
  <si>
    <t>сопақ, ак таблекалар</t>
  </si>
  <si>
    <t>таблетки  овальные,белые</t>
  </si>
  <si>
    <t>Акку-чек  Софтликс инесі № 25</t>
  </si>
  <si>
    <t>Акку-чек Софтликс ланцеты  № 25</t>
  </si>
  <si>
    <t>Акку-чек Софтликс инесі № 25</t>
  </si>
  <si>
    <t xml:space="preserve">Но-шпа 40мг №24                                            </t>
  </si>
  <si>
    <t xml:space="preserve">Но-шпа 40мг № 24                                           </t>
  </si>
  <si>
    <t>домалақ сары таблекалар</t>
  </si>
  <si>
    <t xml:space="preserve">таблетки круглые желтые </t>
  </si>
  <si>
    <t>Кетонал 50 мг № 25  капсуласы</t>
  </si>
  <si>
    <t>Кетонал 50 мг № 25 капсулы</t>
  </si>
  <si>
    <t>еритін капсулалар</t>
  </si>
  <si>
    <t xml:space="preserve">капсулы растворимые </t>
  </si>
  <si>
    <t>Ацикловир 5% -5гр жақпа майы</t>
  </si>
  <si>
    <t>Ацикловир 5% -5гр мазь</t>
  </si>
  <si>
    <t>Зодак 10мг. №10</t>
  </si>
  <si>
    <t>Диклофенак ертіндісі 2мл №5</t>
  </si>
  <si>
    <t>Диклофенак ампулы 75мг-2мл №5</t>
  </si>
  <si>
    <t>2мл ертінді</t>
  </si>
  <si>
    <t>раствор в ампулах .</t>
  </si>
  <si>
    <t>Декатилен №20</t>
  </si>
  <si>
    <t>Корвалол ерiтiндi 25 мл</t>
  </si>
  <si>
    <t xml:space="preserve">Корвалол раствор 25 мл капли                    </t>
  </si>
  <si>
    <t>ішуге арналған тамшылар</t>
  </si>
  <si>
    <t>капли для приема внутрь</t>
  </si>
  <si>
    <t>Сульфацил натрия DF 20% -10 мл</t>
  </si>
  <si>
    <t xml:space="preserve">Сульфацил натрия DF 20% -10 мл </t>
  </si>
  <si>
    <t xml:space="preserve">көз тамшысы </t>
  </si>
  <si>
    <t xml:space="preserve">глазные капли </t>
  </si>
  <si>
    <t>Лоперамида гидрохлорид № 10- 2мг</t>
  </si>
  <si>
    <t>Маалокс № 30 шайнайтын таблеткалар</t>
  </si>
  <si>
    <t xml:space="preserve">Маалокс № 30 жевательные табетки </t>
  </si>
  <si>
    <t>Левомицетин 0,5г №20</t>
  </si>
  <si>
    <t>Фурацилин 0,02 №10</t>
  </si>
  <si>
    <t>Фурацилин 0,02№10</t>
  </si>
  <si>
    <t>домалақ  сары таблекісі</t>
  </si>
  <si>
    <t>таблетки круглые, желтые</t>
  </si>
  <si>
    <t>Адреналин раствор 1мг/мл №5</t>
  </si>
  <si>
    <t>1мл  ертіндісі</t>
  </si>
  <si>
    <t>раствор 1мг</t>
  </si>
  <si>
    <t>Мезим форте таблеткасы 3500 ЕД №20</t>
  </si>
  <si>
    <t xml:space="preserve">Мезим форте таблетки 3500 ЕД № 20            </t>
  </si>
  <si>
    <t>қабықпен қапталған таблеткалар</t>
  </si>
  <si>
    <t xml:space="preserve">таблетки  покрытые оболочкой </t>
  </si>
  <si>
    <t>Этил спиртi 70% 90 мл</t>
  </si>
  <si>
    <t xml:space="preserve">Спирт этиловый 70% 90 мл                  </t>
  </si>
  <si>
    <t>спиртті ерітінді бөтелкеде 90мл</t>
  </si>
  <si>
    <t>спиртовый раствор во флаконе 90мл</t>
  </si>
  <si>
    <t xml:space="preserve">Тайлол фенхот 20гр № 12     </t>
  </si>
  <si>
    <t xml:space="preserve">Тайлол фенхот 20 гр № 12 пор                                   </t>
  </si>
  <si>
    <t xml:space="preserve">пакеттегі ұнтақ 20гр </t>
  </si>
  <si>
    <t>порошок в пакетике по 20гр</t>
  </si>
  <si>
    <t>Белсендiлендiрiлген көмiр 0,25 г-ден 10 таблетка</t>
  </si>
  <si>
    <t xml:space="preserve">Уголь биоактивированный таблетки 0,25 № 10            </t>
  </si>
  <si>
    <t>Омепразол капсуласы 20мг№30</t>
  </si>
  <si>
    <t>Омепразол капсулы 20мг №30</t>
  </si>
  <si>
    <t>ақ сары түсті капсулалар</t>
  </si>
  <si>
    <t>бело-желтые капсулы</t>
  </si>
  <si>
    <t xml:space="preserve">Цитрамон-П № 10 </t>
  </si>
  <si>
    <t xml:space="preserve">Цитрамон-П № 10                         </t>
  </si>
  <si>
    <t>Фуросемид 40 №50</t>
  </si>
  <si>
    <t xml:space="preserve">Фуросемид 40 мг №50                            </t>
  </si>
  <si>
    <t>3.1.1</t>
  </si>
  <si>
    <t>Көлік құралдарын жалға алу қызметтері</t>
  </si>
  <si>
    <t>Жүктерді тасымалдау бойынша автомобиль көлігі қызметтері</t>
  </si>
  <si>
    <t xml:space="preserve">Услуги автомобильного транспорта по перевозкам грузов </t>
  </si>
  <si>
    <t>Орындаушы демалыс және мереке күндері (Тапсырыс берушінің өтінімі болған жағдайда) тарту мүмкіндігімен және сынған және басқа да себептермен ұқсас автокөлікке кепілді ауыстырумен жұмыс уақытында сағат 9-00-ден 18-00-ге дейін жүк көлігін беруге міндеттенеді. Жүк көтергіштігі 5 тоннадан кем емес.</t>
  </si>
  <si>
    <t>Исполнитель обязуется предоставлять грузовой автомобиль в рабочее время с 9-00 до 18-00 часов, с возможностью привлечения в выходные и праздничные дни (при наличии заявки Заказчика) и с гарантированной заменой в случае поломки и других причин на аналогичную автомашину. Грузоподьемность не менее 5 тонн.</t>
  </si>
  <si>
    <t>қызмет</t>
  </si>
  <si>
    <t>3.5.4</t>
  </si>
  <si>
    <t>4 топтағы негізгі құралдардың ағымдағы жөндеуіне,  техникалық қызмет көрсетуіне арналған шығыстар</t>
  </si>
  <si>
    <t>ШГТП, жерүсті, жерасты газ құбырларына, газды есепке алу торабына техникалық қызмет көрсету</t>
  </si>
  <si>
    <t>Услуги по техническому обслуживанию ШГРП, надземного, подземного, газопроводов, узла учета газа</t>
  </si>
  <si>
    <t>ШГТП, жерүсті, жерасты газ құбырларына, газды есепке алу торабына техникалық қызмет көрсету бойынша қызметтер</t>
  </si>
  <si>
    <t>3.6.4</t>
  </si>
  <si>
    <t>Жарнама, хабарландырулар, БАҚ-та сөз сөйлеу</t>
  </si>
  <si>
    <t>Жарнамалық өнімдерді дайындау бойынша қызметтер</t>
  </si>
  <si>
    <t xml:space="preserve">Услуги по изготовлению рекламной продукции </t>
  </si>
  <si>
    <t>Жарнамалық өнімдерді дайындау бойынша қызметтер (кітап)</t>
  </si>
  <si>
    <t>Услуги по изготовлению рекламной продукции (книга)</t>
  </si>
  <si>
    <t>Өнеркәсіптік 3D принтер</t>
  </si>
  <si>
    <t>Промышленный 3D принтер</t>
  </si>
  <si>
    <t>Пластмассадан қосалқы бөлшектер мен бөлшектер жасау үшін</t>
  </si>
  <si>
    <t>Для изготовления запасных частей и деталей из пластика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</si>
</sst>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6" fillId="0" borderId="0"/>
    <xf numFmtId="0" fontId="15" fillId="0" borderId="0"/>
    <xf numFmtId="0" fontId="14" fillId="0" borderId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4" fillId="0" borderId="0"/>
    <xf numFmtId="0" fontId="2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164" fontId="27" fillId="0" borderId="0" applyFont="0" applyFill="0" applyBorder="0" applyAlignment="0" applyProtection="0"/>
    <xf numFmtId="0" fontId="2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0" fillId="0" borderId="0" xfId="0"/>
    <xf numFmtId="0" fontId="32" fillId="0" borderId="0" xfId="0" applyFont="1"/>
    <xf numFmtId="4" fontId="28" fillId="0" borderId="1" xfId="0" applyNumberFormat="1" applyFont="1" applyBorder="1" applyAlignment="1">
      <alignment horizontal="center" wrapText="1"/>
    </xf>
    <xf numFmtId="0" fontId="29" fillId="0" borderId="1" xfId="2" applyFont="1" applyBorder="1" applyAlignment="1"/>
    <xf numFmtId="0" fontId="31" fillId="0" borderId="1" xfId="2" applyFont="1" applyBorder="1" applyAlignment="1">
      <alignment vertical="center"/>
    </xf>
    <xf numFmtId="0" fontId="31" fillId="0" borderId="1" xfId="2" applyFont="1" applyBorder="1" applyAlignment="1">
      <alignment horizontal="center" vertical="center" wrapText="1"/>
    </xf>
    <xf numFmtId="4" fontId="33" fillId="0" borderId="1" xfId="2" applyNumberFormat="1" applyFont="1" applyBorder="1" applyAlignment="1">
      <alignment horizontal="center" vertical="center"/>
    </xf>
    <xf numFmtId="4" fontId="31" fillId="0" borderId="1" xfId="2" applyNumberFormat="1" applyFont="1" applyBorder="1" applyAlignment="1">
      <alignment horizontal="center" vertical="center"/>
    </xf>
    <xf numFmtId="0" fontId="15" fillId="0" borderId="0" xfId="2"/>
    <xf numFmtId="0" fontId="23" fillId="0" borderId="0" xfId="2" applyFont="1"/>
    <xf numFmtId="0" fontId="24" fillId="0" borderId="0" xfId="2" applyFont="1" applyAlignment="1">
      <alignment wrapText="1"/>
    </xf>
    <xf numFmtId="0" fontId="24" fillId="0" borderId="0" xfId="2" applyFont="1"/>
    <xf numFmtId="0" fontId="25" fillId="0" borderId="0" xfId="2" applyFont="1"/>
    <xf numFmtId="0" fontId="18" fillId="0" borderId="1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38" fillId="0" borderId="0" xfId="0" applyFont="1"/>
    <xf numFmtId="0" fontId="39" fillId="0" borderId="0" xfId="2" applyFont="1"/>
    <xf numFmtId="0" fontId="35" fillId="0" borderId="0" xfId="2" applyFont="1"/>
    <xf numFmtId="0" fontId="29" fillId="0" borderId="0" xfId="2" applyFont="1" applyAlignment="1">
      <alignment horizontal="center" wrapText="1"/>
    </xf>
    <xf numFmtId="0" fontId="35" fillId="0" borderId="0" xfId="2" applyFont="1" applyAlignment="1">
      <alignment horizontal="center"/>
    </xf>
    <xf numFmtId="0" fontId="29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41" fillId="0" borderId="1" xfId="2" applyFont="1" applyBorder="1" applyAlignment="1">
      <alignment wrapText="1"/>
    </xf>
    <xf numFmtId="4" fontId="41" fillId="0" borderId="1" xfId="2" applyNumberFormat="1" applyFont="1" applyBorder="1" applyAlignment="1"/>
    <xf numFmtId="4" fontId="41" fillId="0" borderId="1" xfId="0" applyNumberFormat="1" applyFont="1" applyBorder="1" applyAlignment="1">
      <alignment horizontal="right" wrapText="1"/>
    </xf>
    <xf numFmtId="4" fontId="40" fillId="0" borderId="1" xfId="2" applyNumberFormat="1" applyFont="1" applyBorder="1" applyAlignment="1">
      <alignment vertical="center"/>
    </xf>
    <xf numFmtId="49" fontId="30" fillId="2" borderId="1" xfId="1" applyNumberFormat="1" applyFont="1" applyFill="1" applyBorder="1" applyAlignment="1">
      <alignment horizontal="center"/>
    </xf>
    <xf numFmtId="0" fontId="33" fillId="2" borderId="1" xfId="1" applyFont="1" applyFill="1" applyBorder="1" applyAlignment="1">
      <alignment horizontal="center" vertical="center"/>
    </xf>
    <xf numFmtId="4" fontId="40" fillId="2" borderId="1" xfId="1" applyNumberFormat="1" applyFont="1" applyFill="1" applyBorder="1" applyAlignment="1">
      <alignment vertical="center"/>
    </xf>
    <xf numFmtId="4" fontId="33" fillId="2" borderId="1" xfId="1" applyNumberFormat="1" applyFont="1" applyFill="1" applyBorder="1" applyAlignment="1">
      <alignment horizontal="center" vertical="center"/>
    </xf>
    <xf numFmtId="0" fontId="34" fillId="2" borderId="0" xfId="0" applyFont="1" applyFill="1"/>
    <xf numFmtId="0" fontId="42" fillId="0" borderId="2" xfId="2" applyFont="1" applyBorder="1" applyAlignment="1">
      <alignment horizontal="left" vertical="center"/>
    </xf>
    <xf numFmtId="0" fontId="42" fillId="0" borderId="3" xfId="2" applyFont="1" applyBorder="1" applyAlignment="1">
      <alignment horizontal="left" vertical="center"/>
    </xf>
    <xf numFmtId="0" fontId="42" fillId="0" borderId="4" xfId="2" applyFont="1" applyBorder="1" applyAlignment="1">
      <alignment horizontal="left" vertical="center"/>
    </xf>
    <xf numFmtId="0" fontId="18" fillId="0" borderId="1" xfId="2" applyFont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33" fillId="2" borderId="2" xfId="1" applyFont="1" applyFill="1" applyBorder="1" applyAlignment="1">
      <alignment horizontal="left" vertical="center" wrapText="1"/>
    </xf>
    <xf numFmtId="0" fontId="33" fillId="2" borderId="3" xfId="1" applyFont="1" applyFill="1" applyBorder="1" applyAlignment="1">
      <alignment horizontal="left" vertical="center" wrapText="1"/>
    </xf>
    <xf numFmtId="0" fontId="33" fillId="2" borderId="4" xfId="1" applyFont="1" applyFill="1" applyBorder="1" applyAlignment="1">
      <alignment horizontal="left" vertical="center" wrapText="1"/>
    </xf>
    <xf numFmtId="0" fontId="37" fillId="0" borderId="0" xfId="2" applyFont="1" applyAlignment="1">
      <alignment horizont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49" fontId="30" fillId="3" borderId="1" xfId="1" applyNumberFormat="1" applyFont="1" applyFill="1" applyBorder="1" applyAlignment="1">
      <alignment horizontal="center"/>
    </xf>
    <xf numFmtId="0" fontId="33" fillId="3" borderId="2" xfId="1" applyFont="1" applyFill="1" applyBorder="1" applyAlignment="1">
      <alignment horizontal="left" vertical="center" wrapText="1"/>
    </xf>
    <xf numFmtId="0" fontId="33" fillId="3" borderId="3" xfId="1" applyFont="1" applyFill="1" applyBorder="1" applyAlignment="1">
      <alignment horizontal="left" vertical="center" wrapText="1"/>
    </xf>
    <xf numFmtId="0" fontId="33" fillId="3" borderId="4" xfId="1" applyFont="1" applyFill="1" applyBorder="1" applyAlignment="1">
      <alignment horizontal="left" vertical="center" wrapText="1"/>
    </xf>
    <xf numFmtId="0" fontId="33" fillId="3" borderId="1" xfId="1" applyFont="1" applyFill="1" applyBorder="1" applyAlignment="1">
      <alignment horizontal="center" vertical="center"/>
    </xf>
    <xf numFmtId="4" fontId="40" fillId="3" borderId="1" xfId="1" applyNumberFormat="1" applyFont="1" applyFill="1" applyBorder="1" applyAlignment="1">
      <alignment vertical="center"/>
    </xf>
    <xf numFmtId="4" fontId="33" fillId="3" borderId="1" xfId="1" applyNumberFormat="1" applyFont="1" applyFill="1" applyBorder="1" applyAlignment="1">
      <alignment horizontal="center" vertical="center"/>
    </xf>
    <xf numFmtId="0" fontId="34" fillId="3" borderId="0" xfId="0" applyFont="1" applyFill="1"/>
  </cellXfs>
  <cellStyles count="35">
    <cellStyle name="Обычный" xfId="0" builtinId="0"/>
    <cellStyle name="Обычный 2" xfId="27"/>
    <cellStyle name="Обычный 3" xfId="2"/>
    <cellStyle name="Обычный 3 10" xfId="20"/>
    <cellStyle name="Обычный 3 11" xfId="22"/>
    <cellStyle name="Обычный 3 12" xfId="24"/>
    <cellStyle name="Обычный 3 13" xfId="28"/>
    <cellStyle name="Обычный 3 14" xfId="29"/>
    <cellStyle name="Обычный 3 15" xfId="31"/>
    <cellStyle name="Обычный 3 16" xfId="33"/>
    <cellStyle name="Обычный 3 2" xfId="1"/>
    <cellStyle name="Обычный 3 2 10" xfId="23"/>
    <cellStyle name="Обычный 3 2 11" xfId="25"/>
    <cellStyle name="Обычный 3 2 12" xfId="30"/>
    <cellStyle name="Обычный 3 2 13" xfId="32"/>
    <cellStyle name="Обычный 3 2 14" xfId="34"/>
    <cellStyle name="Обычный 3 2 2" xfId="6"/>
    <cellStyle name="Обычный 3 2 3" xfId="9"/>
    <cellStyle name="Обычный 3 2 4" xfId="11"/>
    <cellStyle name="Обычный 3 2 5" xfId="13"/>
    <cellStyle name="Обычный 3 2 6" xfId="15"/>
    <cellStyle name="Обычный 3 2 7" xfId="17"/>
    <cellStyle name="Обычный 3 2 8" xfId="19"/>
    <cellStyle name="Обычный 3 2 9" xfId="21"/>
    <cellStyle name="Обычный 3 3" xfId="3"/>
    <cellStyle name="Обычный 3 4" xfId="8"/>
    <cellStyle name="Обычный 3 5" xfId="10"/>
    <cellStyle name="Обычный 3 6" xfId="12"/>
    <cellStyle name="Обычный 3 7" xfId="14"/>
    <cellStyle name="Обычный 3 8" xfId="16"/>
    <cellStyle name="Обычный 3 9" xfId="18"/>
    <cellStyle name="Обычный 4" xfId="7"/>
    <cellStyle name="Финансовый 10" xfId="4"/>
    <cellStyle name="Финансовый 2" xfId="5"/>
    <cellStyle name="Финансовый 2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2"/>
  <sheetViews>
    <sheetView tabSelected="1" view="pageBreakPreview" zoomScale="40" zoomScaleNormal="59" zoomScaleSheetLayoutView="40" workbookViewId="0">
      <selection activeCell="L15" sqref="L15"/>
    </sheetView>
  </sheetViews>
  <sheetFormatPr defaultRowHeight="21" x14ac:dyDescent="0.35"/>
  <cols>
    <col min="1" max="1" width="11.42578125" style="6" customWidth="1"/>
    <col min="2" max="2" width="50.42578125" style="6" customWidth="1"/>
    <col min="3" max="3" width="43.85546875" style="6" customWidth="1"/>
    <col min="4" max="4" width="70.5703125" style="2" customWidth="1"/>
    <col min="5" max="5" width="77.28515625" style="2" customWidth="1"/>
    <col min="6" max="6" width="14.5703125" style="3" customWidth="1"/>
    <col min="7" max="7" width="22.7109375" style="6" customWidth="1"/>
    <col min="8" max="8" width="39.7109375" style="6" customWidth="1"/>
    <col min="9" max="9" width="20.28515625" style="2" customWidth="1"/>
    <col min="10" max="10" width="11.85546875" style="4" customWidth="1"/>
    <col min="11" max="11" width="16" style="6" customWidth="1"/>
    <col min="12" max="12" width="31" style="6" customWidth="1"/>
    <col min="13" max="13" width="36.5703125" style="6" customWidth="1"/>
    <col min="14" max="14" width="38" style="6" customWidth="1"/>
    <col min="15" max="15" width="16.85546875" style="5" customWidth="1"/>
    <col min="16" max="16" width="15.7109375" style="4" customWidth="1"/>
    <col min="17" max="17" width="27.7109375" style="6" customWidth="1"/>
    <col min="18" max="18" width="37.7109375" style="6" customWidth="1"/>
    <col min="19" max="19" width="20.5703125" style="5" customWidth="1"/>
    <col min="20" max="20" width="14.42578125" style="6" customWidth="1"/>
    <col min="21" max="16384" width="9.140625" style="6"/>
  </cols>
  <sheetData>
    <row r="1" spans="1:19" ht="45" customHeight="1" x14ac:dyDescent="0.35">
      <c r="A1" s="24"/>
      <c r="B1" s="24"/>
      <c r="C1" s="24"/>
      <c r="D1" s="25"/>
      <c r="E1" s="25"/>
      <c r="F1" s="26"/>
      <c r="G1" s="24"/>
      <c r="H1" s="24"/>
      <c r="I1" s="27"/>
      <c r="J1" s="28"/>
      <c r="K1" s="24"/>
      <c r="L1" s="24"/>
      <c r="M1" s="24"/>
      <c r="N1" s="24"/>
      <c r="O1" s="29"/>
      <c r="P1" s="28"/>
      <c r="Q1" s="24"/>
      <c r="R1" s="24"/>
      <c r="S1" s="29"/>
    </row>
    <row r="2" spans="1:19" s="23" customFormat="1" ht="46.5" x14ac:dyDescent="0.7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s="23" customFormat="1" ht="46.5" customHeight="1" x14ac:dyDescent="0.7">
      <c r="A3" s="49" t="s">
        <v>16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42" customHeight="1" x14ac:dyDescent="0.35">
      <c r="A4" s="14"/>
      <c r="B4" s="14"/>
      <c r="C4" s="14"/>
      <c r="D4" s="15"/>
      <c r="E4" s="15"/>
      <c r="F4" s="16"/>
      <c r="G4" s="14"/>
      <c r="H4" s="14"/>
      <c r="I4" s="15"/>
      <c r="J4" s="17"/>
      <c r="K4" s="14"/>
      <c r="L4" s="14"/>
      <c r="M4" s="14"/>
      <c r="N4" s="14"/>
      <c r="O4" s="18"/>
      <c r="P4" s="17"/>
      <c r="Q4" s="14"/>
      <c r="R4" s="14"/>
      <c r="S4" s="18"/>
    </row>
    <row r="5" spans="1:19" ht="24.75" customHeight="1" x14ac:dyDescent="0.25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5" t="s">
        <v>5</v>
      </c>
      <c r="G5" s="45"/>
      <c r="H5" s="45"/>
      <c r="I5" s="45"/>
      <c r="J5" s="50" t="s">
        <v>6</v>
      </c>
      <c r="K5" s="51"/>
      <c r="L5" s="51"/>
      <c r="M5" s="51"/>
      <c r="N5" s="51"/>
      <c r="O5" s="52"/>
      <c r="P5" s="45" t="s">
        <v>7</v>
      </c>
      <c r="Q5" s="45"/>
      <c r="R5" s="45"/>
      <c r="S5" s="45"/>
    </row>
    <row r="6" spans="1:19" ht="33" customHeight="1" x14ac:dyDescent="0.25">
      <c r="A6" s="42"/>
      <c r="B6" s="42"/>
      <c r="C6" s="42"/>
      <c r="D6" s="42"/>
      <c r="E6" s="42"/>
      <c r="F6" s="42" t="s">
        <v>8</v>
      </c>
      <c r="G6" s="42" t="s">
        <v>9</v>
      </c>
      <c r="H6" s="42" t="s">
        <v>10</v>
      </c>
      <c r="I6" s="42" t="s">
        <v>11</v>
      </c>
      <c r="J6" s="42" t="s">
        <v>8</v>
      </c>
      <c r="K6" s="45" t="s">
        <v>9</v>
      </c>
      <c r="L6" s="45"/>
      <c r="M6" s="45" t="s">
        <v>10</v>
      </c>
      <c r="N6" s="45"/>
      <c r="O6" s="42" t="s">
        <v>11</v>
      </c>
      <c r="P6" s="42" t="s">
        <v>8</v>
      </c>
      <c r="Q6" s="45" t="s">
        <v>9</v>
      </c>
      <c r="R6" s="42" t="s">
        <v>10</v>
      </c>
      <c r="S6" s="43" t="s">
        <v>11</v>
      </c>
    </row>
    <row r="7" spans="1:19" ht="102" customHeigh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19" t="s">
        <v>12</v>
      </c>
      <c r="L7" s="19" t="s">
        <v>13</v>
      </c>
      <c r="M7" s="19" t="s">
        <v>12</v>
      </c>
      <c r="N7" s="19" t="s">
        <v>13</v>
      </c>
      <c r="O7" s="42"/>
      <c r="P7" s="42"/>
      <c r="Q7" s="45"/>
      <c r="R7" s="42"/>
      <c r="S7" s="44"/>
    </row>
    <row r="8" spans="1:19" s="1" customFormat="1" ht="17.25" customHeight="1" x14ac:dyDescent="0.2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1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  <c r="N8" s="20">
        <v>14</v>
      </c>
      <c r="O8" s="22">
        <v>15</v>
      </c>
      <c r="P8" s="20">
        <v>16</v>
      </c>
      <c r="Q8" s="20">
        <v>17</v>
      </c>
      <c r="R8" s="20">
        <v>18</v>
      </c>
      <c r="S8" s="22">
        <v>19</v>
      </c>
    </row>
    <row r="9" spans="1:19" s="60" customFormat="1" ht="32.25" customHeight="1" x14ac:dyDescent="0.5">
      <c r="A9" s="53" t="s">
        <v>23</v>
      </c>
      <c r="B9" s="54" t="s">
        <v>24</v>
      </c>
      <c r="C9" s="55"/>
      <c r="D9" s="55"/>
      <c r="E9" s="56"/>
      <c r="F9" s="57"/>
      <c r="G9" s="58">
        <f>SUM(G10:G11)</f>
        <v>150</v>
      </c>
      <c r="H9" s="58">
        <f>SUM(H10:H11)</f>
        <v>694480</v>
      </c>
      <c r="I9" s="59"/>
      <c r="J9" s="59"/>
      <c r="K9" s="58">
        <f>SUM(K10:K11)</f>
        <v>0</v>
      </c>
      <c r="L9" s="58">
        <f>SUM(L10:L11)</f>
        <v>0</v>
      </c>
      <c r="M9" s="58">
        <f>SUM(M10:M11)</f>
        <v>263600</v>
      </c>
      <c r="N9" s="58">
        <f>SUM(N10:N11)</f>
        <v>0</v>
      </c>
      <c r="O9" s="59"/>
      <c r="P9" s="59"/>
      <c r="Q9" s="58">
        <f>SUM(Q10:Q11)</f>
        <v>150</v>
      </c>
      <c r="R9" s="58">
        <f>SUM(R10:R11)</f>
        <v>430880</v>
      </c>
      <c r="S9" s="59"/>
    </row>
    <row r="10" spans="1:19" ht="123.75" customHeight="1" x14ac:dyDescent="0.45">
      <c r="A10" s="9"/>
      <c r="B10" s="30" t="s">
        <v>25</v>
      </c>
      <c r="C10" s="30" t="s">
        <v>26</v>
      </c>
      <c r="D10" s="30" t="s">
        <v>27</v>
      </c>
      <c r="E10" s="30" t="s">
        <v>28</v>
      </c>
      <c r="F10" s="8" t="s">
        <v>17</v>
      </c>
      <c r="G10" s="31">
        <v>10</v>
      </c>
      <c r="H10" s="32">
        <v>172000</v>
      </c>
      <c r="I10" s="8" t="s">
        <v>29</v>
      </c>
      <c r="J10" s="8"/>
      <c r="K10" s="32"/>
      <c r="L10" s="32"/>
      <c r="M10" s="32">
        <v>39600</v>
      </c>
      <c r="N10" s="32"/>
      <c r="O10" s="8"/>
      <c r="P10" s="8" t="s">
        <v>17</v>
      </c>
      <c r="Q10" s="31">
        <v>10</v>
      </c>
      <c r="R10" s="32">
        <f>H10-M10</f>
        <v>132400</v>
      </c>
      <c r="S10" s="8" t="s">
        <v>29</v>
      </c>
    </row>
    <row r="11" spans="1:19" ht="111.75" x14ac:dyDescent="0.45">
      <c r="A11" s="9"/>
      <c r="B11" s="30" t="s">
        <v>30</v>
      </c>
      <c r="C11" s="30" t="s">
        <v>31</v>
      </c>
      <c r="D11" s="30" t="s">
        <v>32</v>
      </c>
      <c r="E11" s="30" t="s">
        <v>33</v>
      </c>
      <c r="F11" s="8" t="s">
        <v>17</v>
      </c>
      <c r="G11" s="31">
        <v>140</v>
      </c>
      <c r="H11" s="32">
        <v>522480</v>
      </c>
      <c r="I11" s="8" t="s">
        <v>29</v>
      </c>
      <c r="J11" s="8"/>
      <c r="K11" s="32"/>
      <c r="L11" s="32"/>
      <c r="M11" s="32">
        <v>224000</v>
      </c>
      <c r="N11" s="32"/>
      <c r="O11" s="8"/>
      <c r="P11" s="8" t="s">
        <v>17</v>
      </c>
      <c r="Q11" s="31">
        <v>140</v>
      </c>
      <c r="R11" s="32">
        <f>H11-M11</f>
        <v>298480</v>
      </c>
      <c r="S11" s="8" t="s">
        <v>29</v>
      </c>
    </row>
    <row r="12" spans="1:19" s="60" customFormat="1" ht="32.25" customHeight="1" x14ac:dyDescent="0.5">
      <c r="A12" s="53" t="s">
        <v>34</v>
      </c>
      <c r="B12" s="54" t="s">
        <v>35</v>
      </c>
      <c r="C12" s="55"/>
      <c r="D12" s="55"/>
      <c r="E12" s="56"/>
      <c r="F12" s="57"/>
      <c r="G12" s="58">
        <f>SUM(G13:G15)</f>
        <v>12</v>
      </c>
      <c r="H12" s="58">
        <f>SUM(H13:H15)</f>
        <v>68400</v>
      </c>
      <c r="I12" s="59"/>
      <c r="J12" s="59"/>
      <c r="K12" s="58">
        <f t="shared" ref="K12:N12" si="0">SUM(K13:K15)</f>
        <v>0</v>
      </c>
      <c r="L12" s="58">
        <f t="shared" si="0"/>
        <v>2</v>
      </c>
      <c r="M12" s="58">
        <f t="shared" si="0"/>
        <v>0</v>
      </c>
      <c r="N12" s="58">
        <f t="shared" si="0"/>
        <v>263600</v>
      </c>
      <c r="O12" s="59"/>
      <c r="P12" s="59"/>
      <c r="Q12" s="58">
        <f>SUM(Q13:Q15)</f>
        <v>14</v>
      </c>
      <c r="R12" s="58">
        <f>SUM(R13:R15)</f>
        <v>332000</v>
      </c>
      <c r="S12" s="59"/>
    </row>
    <row r="13" spans="1:19" ht="111.75" x14ac:dyDescent="0.45">
      <c r="A13" s="9"/>
      <c r="B13" s="30" t="s">
        <v>36</v>
      </c>
      <c r="C13" s="30" t="s">
        <v>37</v>
      </c>
      <c r="D13" s="30" t="s">
        <v>36</v>
      </c>
      <c r="E13" s="30" t="s">
        <v>37</v>
      </c>
      <c r="F13" s="8" t="s">
        <v>17</v>
      </c>
      <c r="G13" s="31">
        <v>6</v>
      </c>
      <c r="H13" s="32">
        <v>34200</v>
      </c>
      <c r="I13" s="8" t="s">
        <v>29</v>
      </c>
      <c r="J13" s="8"/>
      <c r="K13" s="32"/>
      <c r="L13" s="32"/>
      <c r="M13" s="32"/>
      <c r="N13" s="32">
        <v>19800</v>
      </c>
      <c r="O13" s="8"/>
      <c r="P13" s="8" t="s">
        <v>17</v>
      </c>
      <c r="Q13" s="31">
        <v>6</v>
      </c>
      <c r="R13" s="32">
        <f>H13+N13</f>
        <v>54000</v>
      </c>
      <c r="S13" s="8" t="s">
        <v>29</v>
      </c>
    </row>
    <row r="14" spans="1:19" ht="117.75" customHeight="1" x14ac:dyDescent="0.45">
      <c r="A14" s="9"/>
      <c r="B14" s="30" t="s">
        <v>38</v>
      </c>
      <c r="C14" s="30" t="s">
        <v>39</v>
      </c>
      <c r="D14" s="30" t="s">
        <v>38</v>
      </c>
      <c r="E14" s="30" t="s">
        <v>39</v>
      </c>
      <c r="F14" s="8" t="s">
        <v>17</v>
      </c>
      <c r="G14" s="31">
        <v>6</v>
      </c>
      <c r="H14" s="32">
        <v>34200</v>
      </c>
      <c r="I14" s="8" t="s">
        <v>29</v>
      </c>
      <c r="J14" s="8"/>
      <c r="K14" s="32"/>
      <c r="L14" s="32"/>
      <c r="M14" s="32"/>
      <c r="N14" s="32">
        <v>19800</v>
      </c>
      <c r="O14" s="8"/>
      <c r="P14" s="8" t="s">
        <v>17</v>
      </c>
      <c r="Q14" s="31">
        <v>6</v>
      </c>
      <c r="R14" s="32">
        <f>H14+N14</f>
        <v>54000</v>
      </c>
      <c r="S14" s="8" t="s">
        <v>29</v>
      </c>
    </row>
    <row r="15" spans="1:19" ht="123.75" customHeight="1" x14ac:dyDescent="0.45">
      <c r="A15" s="9"/>
      <c r="B15" s="30" t="s">
        <v>40</v>
      </c>
      <c r="C15" s="30" t="s">
        <v>40</v>
      </c>
      <c r="D15" s="30" t="s">
        <v>40</v>
      </c>
      <c r="E15" s="30" t="s">
        <v>40</v>
      </c>
      <c r="F15" s="8"/>
      <c r="G15" s="31"/>
      <c r="H15" s="32"/>
      <c r="I15" s="8"/>
      <c r="J15" s="8" t="s">
        <v>17</v>
      </c>
      <c r="K15" s="31"/>
      <c r="L15" s="31">
        <v>2</v>
      </c>
      <c r="M15" s="32"/>
      <c r="N15" s="32">
        <v>224000</v>
      </c>
      <c r="O15" s="8" t="s">
        <v>29</v>
      </c>
      <c r="P15" s="8" t="s">
        <v>17</v>
      </c>
      <c r="Q15" s="31">
        <v>2</v>
      </c>
      <c r="R15" s="32">
        <v>224000</v>
      </c>
      <c r="S15" s="8" t="s">
        <v>29</v>
      </c>
    </row>
    <row r="16" spans="1:19" s="60" customFormat="1" ht="33" x14ac:dyDescent="0.5">
      <c r="A16" s="53" t="s">
        <v>41</v>
      </c>
      <c r="B16" s="54" t="s">
        <v>42</v>
      </c>
      <c r="C16" s="55"/>
      <c r="D16" s="55"/>
      <c r="E16" s="56"/>
      <c r="F16" s="57"/>
      <c r="G16" s="58">
        <f>G17</f>
        <v>30</v>
      </c>
      <c r="H16" s="58">
        <f>H17</f>
        <v>930000</v>
      </c>
      <c r="I16" s="59"/>
      <c r="J16" s="59"/>
      <c r="K16" s="58">
        <f t="shared" ref="K16:N16" si="1">K17</f>
        <v>0</v>
      </c>
      <c r="L16" s="58">
        <f t="shared" si="1"/>
        <v>0</v>
      </c>
      <c r="M16" s="58">
        <f t="shared" si="1"/>
        <v>56860</v>
      </c>
      <c r="N16" s="58">
        <f t="shared" si="1"/>
        <v>0</v>
      </c>
      <c r="O16" s="59"/>
      <c r="P16" s="59"/>
      <c r="Q16" s="58">
        <f>Q17</f>
        <v>30</v>
      </c>
      <c r="R16" s="58">
        <f>R17</f>
        <v>873140</v>
      </c>
      <c r="S16" s="59"/>
    </row>
    <row r="17" spans="1:19" ht="216" customHeight="1" x14ac:dyDescent="0.45">
      <c r="A17" s="9"/>
      <c r="B17" s="30" t="s">
        <v>43</v>
      </c>
      <c r="C17" s="30" t="s">
        <v>44</v>
      </c>
      <c r="D17" s="30" t="s">
        <v>45</v>
      </c>
      <c r="E17" s="30" t="s">
        <v>46</v>
      </c>
      <c r="F17" s="8" t="s">
        <v>47</v>
      </c>
      <c r="G17" s="31">
        <v>30</v>
      </c>
      <c r="H17" s="32">
        <v>930000</v>
      </c>
      <c r="I17" s="8" t="s">
        <v>29</v>
      </c>
      <c r="J17" s="8"/>
      <c r="K17" s="32"/>
      <c r="L17" s="32"/>
      <c r="M17" s="32">
        <v>56860</v>
      </c>
      <c r="N17" s="32"/>
      <c r="O17" s="8"/>
      <c r="P17" s="8" t="s">
        <v>47</v>
      </c>
      <c r="Q17" s="31">
        <v>30</v>
      </c>
      <c r="R17" s="32">
        <v>873140</v>
      </c>
      <c r="S17" s="8" t="s">
        <v>29</v>
      </c>
    </row>
    <row r="18" spans="1:19" s="60" customFormat="1" ht="32.25" customHeight="1" x14ac:dyDescent="0.5">
      <c r="A18" s="53" t="s">
        <v>48</v>
      </c>
      <c r="B18" s="54" t="s">
        <v>49</v>
      </c>
      <c r="C18" s="55"/>
      <c r="D18" s="55"/>
      <c r="E18" s="56"/>
      <c r="F18" s="57"/>
      <c r="G18" s="58">
        <f>SUM(G19:G72)</f>
        <v>725</v>
      </c>
      <c r="H18" s="58">
        <f>SUM(H19:H72)</f>
        <v>553650</v>
      </c>
      <c r="I18" s="59"/>
      <c r="J18" s="59"/>
      <c r="K18" s="58">
        <f>SUM(K19:K72)</f>
        <v>48</v>
      </c>
      <c r="L18" s="58">
        <f>SUM(L19:L72)</f>
        <v>20</v>
      </c>
      <c r="M18" s="58">
        <f>SUM(M19:M72)</f>
        <v>57270</v>
      </c>
      <c r="N18" s="58">
        <f>SUM(N19:N72)</f>
        <v>114130</v>
      </c>
      <c r="O18" s="59"/>
      <c r="P18" s="59"/>
      <c r="Q18" s="58">
        <f>SUM(Q19:Q72)</f>
        <v>697</v>
      </c>
      <c r="R18" s="58">
        <f>SUM(R19:R72)</f>
        <v>610510</v>
      </c>
      <c r="S18" s="59"/>
    </row>
    <row r="19" spans="1:19" ht="81" customHeight="1" x14ac:dyDescent="0.45">
      <c r="A19" s="9"/>
      <c r="B19" s="30" t="s">
        <v>50</v>
      </c>
      <c r="C19" s="30" t="s">
        <v>50</v>
      </c>
      <c r="D19" s="30" t="s">
        <v>51</v>
      </c>
      <c r="E19" s="30" t="s">
        <v>52</v>
      </c>
      <c r="F19" s="8" t="s">
        <v>53</v>
      </c>
      <c r="G19" s="31">
        <v>30</v>
      </c>
      <c r="H19" s="32">
        <v>11550</v>
      </c>
      <c r="I19" s="8" t="s">
        <v>54</v>
      </c>
      <c r="J19" s="8"/>
      <c r="K19" s="32"/>
      <c r="L19" s="32"/>
      <c r="M19" s="32"/>
      <c r="N19" s="32">
        <v>4950</v>
      </c>
      <c r="O19" s="8"/>
      <c r="P19" s="8" t="s">
        <v>53</v>
      </c>
      <c r="Q19" s="31">
        <v>30</v>
      </c>
      <c r="R19" s="32">
        <v>16500</v>
      </c>
      <c r="S19" s="8" t="s">
        <v>54</v>
      </c>
    </row>
    <row r="20" spans="1:19" ht="111" customHeight="1" x14ac:dyDescent="0.45">
      <c r="A20" s="9"/>
      <c r="B20" s="30" t="s">
        <v>55</v>
      </c>
      <c r="C20" s="30" t="s">
        <v>56</v>
      </c>
      <c r="D20" s="30" t="s">
        <v>57</v>
      </c>
      <c r="E20" s="30" t="s">
        <v>58</v>
      </c>
      <c r="F20" s="8" t="s">
        <v>53</v>
      </c>
      <c r="G20" s="31">
        <v>3</v>
      </c>
      <c r="H20" s="32">
        <v>6150</v>
      </c>
      <c r="I20" s="8" t="s">
        <v>54</v>
      </c>
      <c r="J20" s="8"/>
      <c r="K20" s="32"/>
      <c r="L20" s="32"/>
      <c r="M20" s="32"/>
      <c r="N20" s="32">
        <v>2100</v>
      </c>
      <c r="O20" s="8"/>
      <c r="P20" s="8" t="s">
        <v>53</v>
      </c>
      <c r="Q20" s="31">
        <v>3</v>
      </c>
      <c r="R20" s="32">
        <v>8250</v>
      </c>
      <c r="S20" s="8" t="s">
        <v>54</v>
      </c>
    </row>
    <row r="21" spans="1:19" ht="111" customHeight="1" x14ac:dyDescent="0.45">
      <c r="A21" s="9"/>
      <c r="B21" s="30" t="s">
        <v>59</v>
      </c>
      <c r="C21" s="30" t="s">
        <v>60</v>
      </c>
      <c r="D21" s="30" t="s">
        <v>61</v>
      </c>
      <c r="E21" s="30" t="s">
        <v>62</v>
      </c>
      <c r="F21" s="8" t="s">
        <v>63</v>
      </c>
      <c r="G21" s="31">
        <v>18</v>
      </c>
      <c r="H21" s="32">
        <v>3150</v>
      </c>
      <c r="I21" s="8" t="s">
        <v>54</v>
      </c>
      <c r="J21" s="8"/>
      <c r="K21" s="32"/>
      <c r="L21" s="32"/>
      <c r="M21" s="32"/>
      <c r="N21" s="32">
        <v>990</v>
      </c>
      <c r="O21" s="8"/>
      <c r="P21" s="8" t="s">
        <v>63</v>
      </c>
      <c r="Q21" s="31">
        <v>18</v>
      </c>
      <c r="R21" s="32">
        <v>4140</v>
      </c>
      <c r="S21" s="8" t="s">
        <v>54</v>
      </c>
    </row>
    <row r="22" spans="1:19" ht="111" customHeight="1" x14ac:dyDescent="0.45">
      <c r="A22" s="9"/>
      <c r="B22" s="30" t="s">
        <v>64</v>
      </c>
      <c r="C22" s="30" t="s">
        <v>64</v>
      </c>
      <c r="D22" s="30" t="s">
        <v>65</v>
      </c>
      <c r="E22" s="30" t="s">
        <v>66</v>
      </c>
      <c r="F22" s="8" t="s">
        <v>53</v>
      </c>
      <c r="G22" s="31">
        <v>26</v>
      </c>
      <c r="H22" s="32">
        <v>35100</v>
      </c>
      <c r="I22" s="8" t="s">
        <v>54</v>
      </c>
      <c r="J22" s="8"/>
      <c r="K22" s="32">
        <v>26</v>
      </c>
      <c r="L22" s="32"/>
      <c r="M22" s="32">
        <v>35100</v>
      </c>
      <c r="N22" s="32"/>
      <c r="O22" s="8"/>
      <c r="P22" s="8"/>
      <c r="Q22" s="31"/>
      <c r="R22" s="32"/>
      <c r="S22" s="8"/>
    </row>
    <row r="23" spans="1:19" ht="111" customHeight="1" x14ac:dyDescent="0.45">
      <c r="A23" s="9"/>
      <c r="B23" s="30" t="s">
        <v>67</v>
      </c>
      <c r="C23" s="30" t="s">
        <v>68</v>
      </c>
      <c r="D23" s="30" t="s">
        <v>51</v>
      </c>
      <c r="E23" s="30" t="s">
        <v>69</v>
      </c>
      <c r="F23" s="8" t="s">
        <v>53</v>
      </c>
      <c r="G23" s="31">
        <v>30</v>
      </c>
      <c r="H23" s="32">
        <v>13500</v>
      </c>
      <c r="I23" s="8" t="s">
        <v>54</v>
      </c>
      <c r="J23" s="8"/>
      <c r="K23" s="32"/>
      <c r="L23" s="32"/>
      <c r="M23" s="32"/>
      <c r="N23" s="32">
        <v>3300</v>
      </c>
      <c r="O23" s="8"/>
      <c r="P23" s="8" t="s">
        <v>53</v>
      </c>
      <c r="Q23" s="31">
        <v>30</v>
      </c>
      <c r="R23" s="32">
        <v>16800</v>
      </c>
      <c r="S23" s="8" t="s">
        <v>54</v>
      </c>
    </row>
    <row r="24" spans="1:19" ht="111" customHeight="1" x14ac:dyDescent="0.45">
      <c r="A24" s="9"/>
      <c r="B24" s="30" t="s">
        <v>70</v>
      </c>
      <c r="C24" s="30" t="s">
        <v>71</v>
      </c>
      <c r="D24" s="30" t="s">
        <v>72</v>
      </c>
      <c r="E24" s="30" t="s">
        <v>73</v>
      </c>
      <c r="F24" s="8" t="s">
        <v>17</v>
      </c>
      <c r="G24" s="31">
        <v>60</v>
      </c>
      <c r="H24" s="32">
        <v>11100</v>
      </c>
      <c r="I24" s="8" t="s">
        <v>54</v>
      </c>
      <c r="J24" s="8"/>
      <c r="K24" s="32"/>
      <c r="L24" s="32"/>
      <c r="M24" s="32"/>
      <c r="N24" s="32">
        <v>5700</v>
      </c>
      <c r="O24" s="8"/>
      <c r="P24" s="8" t="s">
        <v>17</v>
      </c>
      <c r="Q24" s="31">
        <v>60</v>
      </c>
      <c r="R24" s="32">
        <v>16800</v>
      </c>
      <c r="S24" s="8" t="s">
        <v>54</v>
      </c>
    </row>
    <row r="25" spans="1:19" ht="111" customHeight="1" x14ac:dyDescent="0.45">
      <c r="A25" s="9"/>
      <c r="B25" s="30" t="s">
        <v>74</v>
      </c>
      <c r="C25" s="30" t="s">
        <v>75</v>
      </c>
      <c r="D25" s="30" t="s">
        <v>76</v>
      </c>
      <c r="E25" s="30" t="s">
        <v>77</v>
      </c>
      <c r="F25" s="8" t="s">
        <v>63</v>
      </c>
      <c r="G25" s="31">
        <v>3</v>
      </c>
      <c r="H25" s="32">
        <v>4050</v>
      </c>
      <c r="I25" s="8" t="s">
        <v>54</v>
      </c>
      <c r="J25" s="8"/>
      <c r="K25" s="32"/>
      <c r="L25" s="32"/>
      <c r="M25" s="32"/>
      <c r="N25" s="32">
        <v>600</v>
      </c>
      <c r="O25" s="8"/>
      <c r="P25" s="8" t="s">
        <v>63</v>
      </c>
      <c r="Q25" s="31">
        <v>3</v>
      </c>
      <c r="R25" s="32">
        <v>4650</v>
      </c>
      <c r="S25" s="8" t="s">
        <v>54</v>
      </c>
    </row>
    <row r="26" spans="1:19" ht="111" customHeight="1" x14ac:dyDescent="0.45">
      <c r="A26" s="9"/>
      <c r="B26" s="30" t="s">
        <v>78</v>
      </c>
      <c r="C26" s="30" t="s">
        <v>79</v>
      </c>
      <c r="D26" s="30" t="s">
        <v>80</v>
      </c>
      <c r="E26" s="30" t="s">
        <v>81</v>
      </c>
      <c r="F26" s="8" t="s">
        <v>17</v>
      </c>
      <c r="G26" s="31">
        <v>5</v>
      </c>
      <c r="H26" s="32">
        <v>2450</v>
      </c>
      <c r="I26" s="8" t="s">
        <v>54</v>
      </c>
      <c r="J26" s="8"/>
      <c r="K26" s="32">
        <v>5</v>
      </c>
      <c r="L26" s="32"/>
      <c r="M26" s="32">
        <v>2450</v>
      </c>
      <c r="N26" s="32"/>
      <c r="O26" s="8"/>
      <c r="P26" s="8"/>
      <c r="Q26" s="31"/>
      <c r="R26" s="32"/>
      <c r="S26" s="8"/>
    </row>
    <row r="27" spans="1:19" ht="111" customHeight="1" x14ac:dyDescent="0.45">
      <c r="A27" s="9"/>
      <c r="B27" s="30" t="s">
        <v>82</v>
      </c>
      <c r="C27" s="30" t="s">
        <v>83</v>
      </c>
      <c r="D27" s="30" t="s">
        <v>82</v>
      </c>
      <c r="E27" s="30" t="s">
        <v>84</v>
      </c>
      <c r="F27" s="8"/>
      <c r="G27" s="31"/>
      <c r="H27" s="32"/>
      <c r="I27" s="8"/>
      <c r="J27" s="8" t="s">
        <v>17</v>
      </c>
      <c r="K27" s="32"/>
      <c r="L27" s="32">
        <v>10</v>
      </c>
      <c r="M27" s="32"/>
      <c r="N27" s="32">
        <v>4500</v>
      </c>
      <c r="O27" s="8" t="s">
        <v>54</v>
      </c>
      <c r="P27" s="8" t="s">
        <v>17</v>
      </c>
      <c r="Q27" s="31">
        <v>10</v>
      </c>
      <c r="R27" s="32">
        <v>4500</v>
      </c>
      <c r="S27" s="8" t="s">
        <v>54</v>
      </c>
    </row>
    <row r="28" spans="1:19" ht="111" customHeight="1" x14ac:dyDescent="0.45">
      <c r="A28" s="9"/>
      <c r="B28" s="30" t="s">
        <v>85</v>
      </c>
      <c r="C28" s="30" t="s">
        <v>85</v>
      </c>
      <c r="D28" s="30" t="s">
        <v>86</v>
      </c>
      <c r="E28" s="30" t="s">
        <v>87</v>
      </c>
      <c r="F28" s="8" t="s">
        <v>63</v>
      </c>
      <c r="G28" s="31">
        <v>20</v>
      </c>
      <c r="H28" s="32">
        <v>8400</v>
      </c>
      <c r="I28" s="8" t="s">
        <v>54</v>
      </c>
      <c r="J28" s="8"/>
      <c r="K28" s="32"/>
      <c r="L28" s="32"/>
      <c r="M28" s="32"/>
      <c r="N28" s="32">
        <v>2200</v>
      </c>
      <c r="O28" s="8"/>
      <c r="P28" s="8" t="s">
        <v>63</v>
      </c>
      <c r="Q28" s="31">
        <v>20</v>
      </c>
      <c r="R28" s="32">
        <v>10600</v>
      </c>
      <c r="S28" s="8" t="s">
        <v>54</v>
      </c>
    </row>
    <row r="29" spans="1:19" ht="111" customHeight="1" x14ac:dyDescent="0.45">
      <c r="A29" s="9"/>
      <c r="B29" s="30" t="s">
        <v>88</v>
      </c>
      <c r="C29" s="30" t="s">
        <v>89</v>
      </c>
      <c r="D29" s="30" t="s">
        <v>90</v>
      </c>
      <c r="E29" s="30" t="s">
        <v>91</v>
      </c>
      <c r="F29" s="8" t="s">
        <v>53</v>
      </c>
      <c r="G29" s="31">
        <v>30</v>
      </c>
      <c r="H29" s="32">
        <v>42000</v>
      </c>
      <c r="I29" s="8" t="s">
        <v>54</v>
      </c>
      <c r="J29" s="8"/>
      <c r="K29" s="32"/>
      <c r="L29" s="32"/>
      <c r="M29" s="32"/>
      <c r="N29" s="32">
        <v>6000</v>
      </c>
      <c r="O29" s="8"/>
      <c r="P29" s="8" t="s">
        <v>53</v>
      </c>
      <c r="Q29" s="31">
        <v>30</v>
      </c>
      <c r="R29" s="32">
        <v>48000</v>
      </c>
      <c r="S29" s="8" t="s">
        <v>54</v>
      </c>
    </row>
    <row r="30" spans="1:19" ht="111" customHeight="1" x14ac:dyDescent="0.45">
      <c r="A30" s="9"/>
      <c r="B30" s="30" t="s">
        <v>92</v>
      </c>
      <c r="C30" s="30" t="s">
        <v>93</v>
      </c>
      <c r="D30" s="30" t="s">
        <v>90</v>
      </c>
      <c r="E30" s="30" t="s">
        <v>91</v>
      </c>
      <c r="F30" s="8" t="s">
        <v>53</v>
      </c>
      <c r="G30" s="31">
        <v>10</v>
      </c>
      <c r="H30" s="32">
        <v>4200</v>
      </c>
      <c r="I30" s="8" t="s">
        <v>54</v>
      </c>
      <c r="J30" s="8"/>
      <c r="K30" s="32"/>
      <c r="L30" s="32"/>
      <c r="M30" s="32"/>
      <c r="N30" s="32">
        <v>1700</v>
      </c>
      <c r="O30" s="8"/>
      <c r="P30" s="8" t="s">
        <v>53</v>
      </c>
      <c r="Q30" s="31">
        <v>10</v>
      </c>
      <c r="R30" s="32">
        <v>5900</v>
      </c>
      <c r="S30" s="8" t="s">
        <v>54</v>
      </c>
    </row>
    <row r="31" spans="1:19" ht="111" customHeight="1" x14ac:dyDescent="0.45">
      <c r="A31" s="9"/>
      <c r="B31" s="30" t="s">
        <v>94</v>
      </c>
      <c r="C31" s="30" t="s">
        <v>95</v>
      </c>
      <c r="D31" s="30" t="s">
        <v>96</v>
      </c>
      <c r="E31" s="30" t="s">
        <v>97</v>
      </c>
      <c r="F31" s="8" t="s">
        <v>53</v>
      </c>
      <c r="G31" s="31">
        <v>5</v>
      </c>
      <c r="H31" s="32">
        <v>7500</v>
      </c>
      <c r="I31" s="8" t="s">
        <v>54</v>
      </c>
      <c r="J31" s="8"/>
      <c r="K31" s="32"/>
      <c r="L31" s="32"/>
      <c r="M31" s="32">
        <v>900</v>
      </c>
      <c r="N31" s="32"/>
      <c r="O31" s="8"/>
      <c r="P31" s="8" t="s">
        <v>53</v>
      </c>
      <c r="Q31" s="31">
        <v>5</v>
      </c>
      <c r="R31" s="32">
        <v>6600</v>
      </c>
      <c r="S31" s="8" t="s">
        <v>54</v>
      </c>
    </row>
    <row r="32" spans="1:19" ht="111" customHeight="1" x14ac:dyDescent="0.45">
      <c r="A32" s="9"/>
      <c r="B32" s="30" t="s">
        <v>98</v>
      </c>
      <c r="C32" s="30" t="s">
        <v>99</v>
      </c>
      <c r="D32" s="30" t="s">
        <v>100</v>
      </c>
      <c r="E32" s="30" t="s">
        <v>101</v>
      </c>
      <c r="F32" s="8" t="s">
        <v>63</v>
      </c>
      <c r="G32" s="31">
        <v>6</v>
      </c>
      <c r="H32" s="32">
        <v>3120</v>
      </c>
      <c r="I32" s="8" t="s">
        <v>54</v>
      </c>
      <c r="J32" s="8"/>
      <c r="K32" s="32"/>
      <c r="L32" s="32"/>
      <c r="M32" s="32"/>
      <c r="N32" s="32">
        <v>180</v>
      </c>
      <c r="O32" s="8"/>
      <c r="P32" s="8" t="s">
        <v>63</v>
      </c>
      <c r="Q32" s="31">
        <v>6</v>
      </c>
      <c r="R32" s="32">
        <v>3300</v>
      </c>
      <c r="S32" s="8" t="s">
        <v>54</v>
      </c>
    </row>
    <row r="33" spans="1:19" ht="111" customHeight="1" x14ac:dyDescent="0.45">
      <c r="A33" s="9"/>
      <c r="B33" s="30" t="s">
        <v>102</v>
      </c>
      <c r="C33" s="30" t="s">
        <v>103</v>
      </c>
      <c r="D33" s="30" t="s">
        <v>104</v>
      </c>
      <c r="E33" s="30" t="s">
        <v>105</v>
      </c>
      <c r="F33" s="8" t="s">
        <v>53</v>
      </c>
      <c r="G33" s="31">
        <v>6</v>
      </c>
      <c r="H33" s="32">
        <v>18000</v>
      </c>
      <c r="I33" s="8" t="s">
        <v>54</v>
      </c>
      <c r="J33" s="8"/>
      <c r="K33" s="32"/>
      <c r="L33" s="32"/>
      <c r="M33" s="32">
        <v>1320</v>
      </c>
      <c r="N33" s="32"/>
      <c r="O33" s="8"/>
      <c r="P33" s="8" t="s">
        <v>53</v>
      </c>
      <c r="Q33" s="31">
        <v>6</v>
      </c>
      <c r="R33" s="32">
        <v>16680</v>
      </c>
      <c r="S33" s="8" t="s">
        <v>54</v>
      </c>
    </row>
    <row r="34" spans="1:19" ht="111" customHeight="1" x14ac:dyDescent="0.45">
      <c r="A34" s="9"/>
      <c r="B34" s="30" t="s">
        <v>106</v>
      </c>
      <c r="C34" s="30" t="s">
        <v>107</v>
      </c>
      <c r="D34" s="30" t="s">
        <v>108</v>
      </c>
      <c r="E34" s="30" t="s">
        <v>109</v>
      </c>
      <c r="F34" s="8" t="s">
        <v>63</v>
      </c>
      <c r="G34" s="31">
        <v>25</v>
      </c>
      <c r="H34" s="32">
        <v>6500</v>
      </c>
      <c r="I34" s="8" t="s">
        <v>54</v>
      </c>
      <c r="J34" s="8"/>
      <c r="K34" s="32"/>
      <c r="L34" s="32"/>
      <c r="M34" s="32"/>
      <c r="N34" s="32">
        <v>750</v>
      </c>
      <c r="O34" s="8"/>
      <c r="P34" s="8" t="s">
        <v>63</v>
      </c>
      <c r="Q34" s="31">
        <v>25</v>
      </c>
      <c r="R34" s="32">
        <v>7250</v>
      </c>
      <c r="S34" s="8" t="s">
        <v>54</v>
      </c>
    </row>
    <row r="35" spans="1:19" ht="111" customHeight="1" x14ac:dyDescent="0.45">
      <c r="A35" s="9"/>
      <c r="B35" s="30" t="s">
        <v>110</v>
      </c>
      <c r="C35" s="30" t="s">
        <v>111</v>
      </c>
      <c r="D35" s="30" t="s">
        <v>112</v>
      </c>
      <c r="E35" s="30" t="s">
        <v>113</v>
      </c>
      <c r="F35" s="8" t="s">
        <v>53</v>
      </c>
      <c r="G35" s="31">
        <v>5</v>
      </c>
      <c r="H35" s="32">
        <v>21900</v>
      </c>
      <c r="I35" s="8" t="s">
        <v>54</v>
      </c>
      <c r="J35" s="8"/>
      <c r="K35" s="32">
        <v>1</v>
      </c>
      <c r="L35" s="32"/>
      <c r="M35" s="32"/>
      <c r="N35" s="32">
        <v>10100</v>
      </c>
      <c r="O35" s="8"/>
      <c r="P35" s="8" t="s">
        <v>53</v>
      </c>
      <c r="Q35" s="31">
        <v>4</v>
      </c>
      <c r="R35" s="32">
        <v>32000</v>
      </c>
      <c r="S35" s="8" t="s">
        <v>54</v>
      </c>
    </row>
    <row r="36" spans="1:19" ht="111" customHeight="1" x14ac:dyDescent="0.45">
      <c r="A36" s="9"/>
      <c r="B36" s="30" t="s">
        <v>114</v>
      </c>
      <c r="C36" s="30" t="s">
        <v>115</v>
      </c>
      <c r="D36" s="30" t="s">
        <v>116</v>
      </c>
      <c r="E36" s="30" t="s">
        <v>117</v>
      </c>
      <c r="F36" s="8" t="s">
        <v>118</v>
      </c>
      <c r="G36" s="31">
        <v>1</v>
      </c>
      <c r="H36" s="32">
        <v>1250</v>
      </c>
      <c r="I36" s="8" t="s">
        <v>54</v>
      </c>
      <c r="J36" s="8"/>
      <c r="K36" s="32">
        <v>1</v>
      </c>
      <c r="L36" s="32"/>
      <c r="M36" s="32">
        <v>1250</v>
      </c>
      <c r="N36" s="32"/>
      <c r="O36" s="8"/>
      <c r="P36" s="8"/>
      <c r="Q36" s="31"/>
      <c r="R36" s="32"/>
      <c r="S36" s="8"/>
    </row>
    <row r="37" spans="1:19" ht="111" customHeight="1" x14ac:dyDescent="0.45">
      <c r="A37" s="9"/>
      <c r="B37" s="30" t="s">
        <v>119</v>
      </c>
      <c r="C37" s="30" t="s">
        <v>120</v>
      </c>
      <c r="D37" s="30" t="s">
        <v>51</v>
      </c>
      <c r="E37" s="30" t="s">
        <v>69</v>
      </c>
      <c r="F37" s="8" t="s">
        <v>63</v>
      </c>
      <c r="G37" s="31">
        <v>1</v>
      </c>
      <c r="H37" s="32">
        <v>550</v>
      </c>
      <c r="I37" s="8" t="s">
        <v>54</v>
      </c>
      <c r="J37" s="8"/>
      <c r="K37" s="32"/>
      <c r="L37" s="32"/>
      <c r="M37" s="32"/>
      <c r="N37" s="32">
        <v>230</v>
      </c>
      <c r="O37" s="8"/>
      <c r="P37" s="8" t="s">
        <v>63</v>
      </c>
      <c r="Q37" s="31">
        <v>1</v>
      </c>
      <c r="R37" s="32">
        <v>780</v>
      </c>
      <c r="S37" s="8" t="s">
        <v>54</v>
      </c>
    </row>
    <row r="38" spans="1:19" ht="111" customHeight="1" x14ac:dyDescent="0.45">
      <c r="A38" s="9"/>
      <c r="B38" s="30" t="s">
        <v>121</v>
      </c>
      <c r="C38" s="30" t="s">
        <v>122</v>
      </c>
      <c r="D38" s="30" t="s">
        <v>123</v>
      </c>
      <c r="E38" s="30" t="s">
        <v>124</v>
      </c>
      <c r="F38" s="8" t="s">
        <v>53</v>
      </c>
      <c r="G38" s="31">
        <v>14</v>
      </c>
      <c r="H38" s="32">
        <v>16800</v>
      </c>
      <c r="I38" s="8" t="s">
        <v>54</v>
      </c>
      <c r="J38" s="8"/>
      <c r="K38" s="32"/>
      <c r="L38" s="32"/>
      <c r="M38" s="32"/>
      <c r="N38" s="32">
        <v>1400</v>
      </c>
      <c r="O38" s="8"/>
      <c r="P38" s="8" t="s">
        <v>53</v>
      </c>
      <c r="Q38" s="31">
        <v>14</v>
      </c>
      <c r="R38" s="32">
        <v>18200</v>
      </c>
      <c r="S38" s="8" t="s">
        <v>54</v>
      </c>
    </row>
    <row r="39" spans="1:19" ht="111" customHeight="1" x14ac:dyDescent="0.45">
      <c r="A39" s="9"/>
      <c r="B39" s="30" t="s">
        <v>125</v>
      </c>
      <c r="C39" s="30" t="s">
        <v>126</v>
      </c>
      <c r="D39" s="30" t="s">
        <v>51</v>
      </c>
      <c r="E39" s="30" t="s">
        <v>69</v>
      </c>
      <c r="F39" s="8" t="s">
        <v>53</v>
      </c>
      <c r="G39" s="31">
        <v>2</v>
      </c>
      <c r="H39" s="32">
        <v>7600</v>
      </c>
      <c r="I39" s="8" t="s">
        <v>54</v>
      </c>
      <c r="J39" s="8"/>
      <c r="K39" s="32"/>
      <c r="L39" s="32"/>
      <c r="M39" s="32">
        <v>2800</v>
      </c>
      <c r="N39" s="32"/>
      <c r="O39" s="8"/>
      <c r="P39" s="8" t="s">
        <v>53</v>
      </c>
      <c r="Q39" s="31">
        <v>2</v>
      </c>
      <c r="R39" s="32">
        <v>4800</v>
      </c>
      <c r="S39" s="8" t="s">
        <v>54</v>
      </c>
    </row>
    <row r="40" spans="1:19" ht="111" customHeight="1" x14ac:dyDescent="0.45">
      <c r="A40" s="9"/>
      <c r="B40" s="30" t="s">
        <v>127</v>
      </c>
      <c r="C40" s="30" t="s">
        <v>128</v>
      </c>
      <c r="D40" s="30" t="s">
        <v>51</v>
      </c>
      <c r="E40" s="30" t="s">
        <v>69</v>
      </c>
      <c r="F40" s="8" t="s">
        <v>53</v>
      </c>
      <c r="G40" s="31">
        <v>4</v>
      </c>
      <c r="H40" s="32">
        <v>6080</v>
      </c>
      <c r="I40" s="8" t="s">
        <v>54</v>
      </c>
      <c r="J40" s="8"/>
      <c r="K40" s="32">
        <v>4</v>
      </c>
      <c r="L40" s="32"/>
      <c r="M40" s="32">
        <v>6080</v>
      </c>
      <c r="N40" s="32"/>
      <c r="O40" s="8"/>
      <c r="P40" s="8"/>
      <c r="Q40" s="31"/>
      <c r="R40" s="32"/>
      <c r="S40" s="8"/>
    </row>
    <row r="41" spans="1:19" ht="111" customHeight="1" x14ac:dyDescent="0.45">
      <c r="A41" s="9"/>
      <c r="B41" s="30" t="s">
        <v>129</v>
      </c>
      <c r="C41" s="30" t="s">
        <v>130</v>
      </c>
      <c r="D41" s="30" t="s">
        <v>131</v>
      </c>
      <c r="E41" s="30" t="s">
        <v>132</v>
      </c>
      <c r="F41" s="8"/>
      <c r="G41" s="31"/>
      <c r="H41" s="32"/>
      <c r="I41" s="8"/>
      <c r="J41" s="8" t="s">
        <v>53</v>
      </c>
      <c r="K41" s="32"/>
      <c r="L41" s="32">
        <v>4</v>
      </c>
      <c r="M41" s="32"/>
      <c r="N41" s="32">
        <v>6840</v>
      </c>
      <c r="O41" s="8" t="s">
        <v>54</v>
      </c>
      <c r="P41" s="8" t="s">
        <v>53</v>
      </c>
      <c r="Q41" s="31">
        <v>4</v>
      </c>
      <c r="R41" s="32">
        <v>6840</v>
      </c>
      <c r="S41" s="8" t="s">
        <v>54</v>
      </c>
    </row>
    <row r="42" spans="1:19" ht="111" customHeight="1" x14ac:dyDescent="0.45">
      <c r="A42" s="9"/>
      <c r="B42" s="30" t="s">
        <v>133</v>
      </c>
      <c r="C42" s="30" t="s">
        <v>134</v>
      </c>
      <c r="D42" s="30" t="s">
        <v>51</v>
      </c>
      <c r="E42" s="30" t="s">
        <v>69</v>
      </c>
      <c r="F42" s="8" t="s">
        <v>53</v>
      </c>
      <c r="G42" s="31">
        <v>70</v>
      </c>
      <c r="H42" s="32">
        <v>18200</v>
      </c>
      <c r="I42" s="8" t="s">
        <v>54</v>
      </c>
      <c r="J42" s="8"/>
      <c r="K42" s="32"/>
      <c r="L42" s="32"/>
      <c r="M42" s="32"/>
      <c r="N42" s="32">
        <v>5600</v>
      </c>
      <c r="O42" s="8"/>
      <c r="P42" s="8" t="s">
        <v>53</v>
      </c>
      <c r="Q42" s="31">
        <v>70</v>
      </c>
      <c r="R42" s="32">
        <v>23800</v>
      </c>
      <c r="S42" s="8" t="s">
        <v>54</v>
      </c>
    </row>
    <row r="43" spans="1:19" ht="111" customHeight="1" x14ac:dyDescent="0.45">
      <c r="A43" s="9"/>
      <c r="B43" s="30" t="s">
        <v>135</v>
      </c>
      <c r="C43" s="30" t="s">
        <v>136</v>
      </c>
      <c r="D43" s="30" t="s">
        <v>137</v>
      </c>
      <c r="E43" s="30" t="s">
        <v>138</v>
      </c>
      <c r="F43" s="8" t="s">
        <v>63</v>
      </c>
      <c r="G43" s="31">
        <v>20</v>
      </c>
      <c r="H43" s="32">
        <v>5600</v>
      </c>
      <c r="I43" s="8" t="s">
        <v>54</v>
      </c>
      <c r="J43" s="8"/>
      <c r="K43" s="32"/>
      <c r="L43" s="32"/>
      <c r="M43" s="32"/>
      <c r="N43" s="32">
        <v>1400</v>
      </c>
      <c r="O43" s="8"/>
      <c r="P43" s="8" t="s">
        <v>63</v>
      </c>
      <c r="Q43" s="31">
        <v>20</v>
      </c>
      <c r="R43" s="32">
        <v>7000</v>
      </c>
      <c r="S43" s="8" t="s">
        <v>54</v>
      </c>
    </row>
    <row r="44" spans="1:19" ht="111" customHeight="1" x14ac:dyDescent="0.45">
      <c r="A44" s="9"/>
      <c r="B44" s="30" t="s">
        <v>139</v>
      </c>
      <c r="C44" s="30" t="s">
        <v>140</v>
      </c>
      <c r="D44" s="30" t="s">
        <v>141</v>
      </c>
      <c r="E44" s="30" t="s">
        <v>142</v>
      </c>
      <c r="F44" s="8" t="s">
        <v>53</v>
      </c>
      <c r="G44" s="31">
        <v>6</v>
      </c>
      <c r="H44" s="32">
        <v>13440</v>
      </c>
      <c r="I44" s="8" t="s">
        <v>54</v>
      </c>
      <c r="J44" s="8"/>
      <c r="K44" s="32"/>
      <c r="L44" s="32"/>
      <c r="M44" s="32"/>
      <c r="N44" s="32">
        <v>3660</v>
      </c>
      <c r="O44" s="8"/>
      <c r="P44" s="8" t="s">
        <v>53</v>
      </c>
      <c r="Q44" s="31">
        <v>6</v>
      </c>
      <c r="R44" s="32">
        <v>17100</v>
      </c>
      <c r="S44" s="8" t="s">
        <v>54</v>
      </c>
    </row>
    <row r="45" spans="1:19" ht="111" customHeight="1" x14ac:dyDescent="0.45">
      <c r="A45" s="9"/>
      <c r="B45" s="30" t="s">
        <v>143</v>
      </c>
      <c r="C45" s="30" t="s">
        <v>144</v>
      </c>
      <c r="D45" s="30" t="s">
        <v>51</v>
      </c>
      <c r="E45" s="30" t="s">
        <v>69</v>
      </c>
      <c r="F45" s="8" t="s">
        <v>53</v>
      </c>
      <c r="G45" s="31">
        <v>17</v>
      </c>
      <c r="H45" s="32">
        <v>28900</v>
      </c>
      <c r="I45" s="8" t="s">
        <v>54</v>
      </c>
      <c r="J45" s="8"/>
      <c r="K45" s="32"/>
      <c r="L45" s="32"/>
      <c r="M45" s="32"/>
      <c r="N45" s="32">
        <v>3400</v>
      </c>
      <c r="O45" s="8"/>
      <c r="P45" s="8" t="s">
        <v>53</v>
      </c>
      <c r="Q45" s="31">
        <v>17</v>
      </c>
      <c r="R45" s="32">
        <v>32300</v>
      </c>
      <c r="S45" s="8" t="s">
        <v>54</v>
      </c>
    </row>
    <row r="46" spans="1:19" ht="111" customHeight="1" x14ac:dyDescent="0.45">
      <c r="A46" s="9"/>
      <c r="B46" s="30" t="s">
        <v>145</v>
      </c>
      <c r="C46" s="30" t="s">
        <v>146</v>
      </c>
      <c r="D46" s="30" t="s">
        <v>147</v>
      </c>
      <c r="E46" s="30" t="s">
        <v>148</v>
      </c>
      <c r="F46" s="8" t="s">
        <v>53</v>
      </c>
      <c r="G46" s="31">
        <v>4</v>
      </c>
      <c r="H46" s="32">
        <v>40000</v>
      </c>
      <c r="I46" s="8" t="s">
        <v>54</v>
      </c>
      <c r="J46" s="8"/>
      <c r="K46" s="32"/>
      <c r="L46" s="32"/>
      <c r="M46" s="32"/>
      <c r="N46" s="32">
        <v>4800</v>
      </c>
      <c r="O46" s="8"/>
      <c r="P46" s="8" t="s">
        <v>53</v>
      </c>
      <c r="Q46" s="31">
        <v>4</v>
      </c>
      <c r="R46" s="32">
        <v>44800</v>
      </c>
      <c r="S46" s="8" t="s">
        <v>54</v>
      </c>
    </row>
    <row r="47" spans="1:19" ht="111" customHeight="1" x14ac:dyDescent="0.45">
      <c r="A47" s="9"/>
      <c r="B47" s="30" t="s">
        <v>149</v>
      </c>
      <c r="C47" s="30" t="s">
        <v>149</v>
      </c>
      <c r="D47" s="30" t="s">
        <v>150</v>
      </c>
      <c r="E47" s="30" t="s">
        <v>151</v>
      </c>
      <c r="F47" s="8" t="s">
        <v>63</v>
      </c>
      <c r="G47" s="31">
        <v>15</v>
      </c>
      <c r="H47" s="32">
        <v>2025</v>
      </c>
      <c r="I47" s="8" t="s">
        <v>54</v>
      </c>
      <c r="J47" s="8"/>
      <c r="K47" s="32"/>
      <c r="L47" s="32"/>
      <c r="M47" s="32"/>
      <c r="N47" s="32">
        <v>975</v>
      </c>
      <c r="O47" s="8"/>
      <c r="P47" s="8" t="s">
        <v>63</v>
      </c>
      <c r="Q47" s="31">
        <v>15</v>
      </c>
      <c r="R47" s="32">
        <v>3000</v>
      </c>
      <c r="S47" s="8" t="s">
        <v>54</v>
      </c>
    </row>
    <row r="48" spans="1:19" ht="111" customHeight="1" x14ac:dyDescent="0.45">
      <c r="A48" s="9"/>
      <c r="B48" s="30" t="s">
        <v>152</v>
      </c>
      <c r="C48" s="30" t="s">
        <v>153</v>
      </c>
      <c r="D48" s="30" t="s">
        <v>154</v>
      </c>
      <c r="E48" s="30" t="s">
        <v>155</v>
      </c>
      <c r="F48" s="8" t="s">
        <v>17</v>
      </c>
      <c r="G48" s="31">
        <v>6</v>
      </c>
      <c r="H48" s="32">
        <v>2700</v>
      </c>
      <c r="I48" s="8" t="s">
        <v>54</v>
      </c>
      <c r="J48" s="8"/>
      <c r="K48" s="32">
        <v>6</v>
      </c>
      <c r="L48" s="32"/>
      <c r="M48" s="32">
        <v>2700</v>
      </c>
      <c r="N48" s="32"/>
      <c r="O48" s="8"/>
      <c r="P48" s="8"/>
      <c r="Q48" s="31"/>
      <c r="R48" s="32"/>
      <c r="S48" s="8"/>
    </row>
    <row r="49" spans="1:19" ht="111" customHeight="1" x14ac:dyDescent="0.45">
      <c r="A49" s="9"/>
      <c r="B49" s="30" t="s">
        <v>156</v>
      </c>
      <c r="C49" s="30" t="s">
        <v>157</v>
      </c>
      <c r="D49" s="30" t="s">
        <v>158</v>
      </c>
      <c r="E49" s="30" t="s">
        <v>159</v>
      </c>
      <c r="F49" s="8"/>
      <c r="G49" s="31"/>
      <c r="H49" s="32"/>
      <c r="I49" s="8"/>
      <c r="J49" s="8" t="s">
        <v>17</v>
      </c>
      <c r="K49" s="32"/>
      <c r="L49" s="32">
        <v>6</v>
      </c>
      <c r="M49" s="32"/>
      <c r="N49" s="32">
        <v>3540</v>
      </c>
      <c r="O49" s="8" t="s">
        <v>54</v>
      </c>
      <c r="P49" s="8" t="s">
        <v>17</v>
      </c>
      <c r="Q49" s="31">
        <v>6</v>
      </c>
      <c r="R49" s="32">
        <v>3540</v>
      </c>
      <c r="S49" s="8" t="s">
        <v>54</v>
      </c>
    </row>
    <row r="50" spans="1:19" ht="111" customHeight="1" x14ac:dyDescent="0.45">
      <c r="A50" s="9"/>
      <c r="B50" s="30" t="s">
        <v>160</v>
      </c>
      <c r="C50" s="30" t="s">
        <v>161</v>
      </c>
      <c r="D50" s="30" t="s">
        <v>51</v>
      </c>
      <c r="E50" s="30" t="s">
        <v>69</v>
      </c>
      <c r="F50" s="8" t="s">
        <v>53</v>
      </c>
      <c r="G50" s="31">
        <v>2</v>
      </c>
      <c r="H50" s="32">
        <v>5040</v>
      </c>
      <c r="I50" s="8" t="s">
        <v>54</v>
      </c>
      <c r="J50" s="8"/>
      <c r="K50" s="32">
        <v>1</v>
      </c>
      <c r="L50" s="32"/>
      <c r="M50" s="32">
        <v>2190</v>
      </c>
      <c r="N50" s="32"/>
      <c r="O50" s="8"/>
      <c r="P50" s="8" t="s">
        <v>53</v>
      </c>
      <c r="Q50" s="31">
        <v>1</v>
      </c>
      <c r="R50" s="32">
        <v>2850</v>
      </c>
      <c r="S50" s="8" t="s">
        <v>54</v>
      </c>
    </row>
    <row r="51" spans="1:19" ht="111" customHeight="1" x14ac:dyDescent="0.45">
      <c r="A51" s="9"/>
      <c r="B51" s="30" t="s">
        <v>162</v>
      </c>
      <c r="C51" s="30" t="s">
        <v>163</v>
      </c>
      <c r="D51" s="30" t="s">
        <v>164</v>
      </c>
      <c r="E51" s="30" t="s">
        <v>165</v>
      </c>
      <c r="F51" s="8" t="s">
        <v>53</v>
      </c>
      <c r="G51" s="31">
        <v>5</v>
      </c>
      <c r="H51" s="32">
        <v>12250</v>
      </c>
      <c r="I51" s="8" t="s">
        <v>54</v>
      </c>
      <c r="J51" s="8"/>
      <c r="K51" s="32"/>
      <c r="L51" s="32"/>
      <c r="M51" s="32">
        <v>750</v>
      </c>
      <c r="N51" s="32"/>
      <c r="O51" s="8"/>
      <c r="P51" s="8" t="s">
        <v>53</v>
      </c>
      <c r="Q51" s="31">
        <v>5</v>
      </c>
      <c r="R51" s="32">
        <v>11500</v>
      </c>
      <c r="S51" s="8" t="s">
        <v>54</v>
      </c>
    </row>
    <row r="52" spans="1:19" ht="111" customHeight="1" x14ac:dyDescent="0.45">
      <c r="A52" s="9"/>
      <c r="B52" s="30" t="s">
        <v>166</v>
      </c>
      <c r="C52" s="30" t="s">
        <v>167</v>
      </c>
      <c r="D52" s="30" t="s">
        <v>168</v>
      </c>
      <c r="E52" s="30" t="s">
        <v>167</v>
      </c>
      <c r="F52" s="8" t="s">
        <v>53</v>
      </c>
      <c r="G52" s="31">
        <v>4</v>
      </c>
      <c r="H52" s="32">
        <v>5680</v>
      </c>
      <c r="I52" s="8" t="s">
        <v>54</v>
      </c>
      <c r="J52" s="8"/>
      <c r="K52" s="32"/>
      <c r="L52" s="32"/>
      <c r="M52" s="32"/>
      <c r="N52" s="32">
        <v>1920</v>
      </c>
      <c r="O52" s="8"/>
      <c r="P52" s="8" t="s">
        <v>53</v>
      </c>
      <c r="Q52" s="31">
        <v>4</v>
      </c>
      <c r="R52" s="32">
        <v>7600</v>
      </c>
      <c r="S52" s="8" t="s">
        <v>54</v>
      </c>
    </row>
    <row r="53" spans="1:19" ht="111" customHeight="1" x14ac:dyDescent="0.45">
      <c r="A53" s="9"/>
      <c r="B53" s="30" t="s">
        <v>169</v>
      </c>
      <c r="C53" s="30" t="s">
        <v>170</v>
      </c>
      <c r="D53" s="30" t="s">
        <v>171</v>
      </c>
      <c r="E53" s="30" t="s">
        <v>172</v>
      </c>
      <c r="F53" s="8" t="s">
        <v>53</v>
      </c>
      <c r="G53" s="31">
        <v>3</v>
      </c>
      <c r="H53" s="32">
        <v>6900</v>
      </c>
      <c r="I53" s="8" t="s">
        <v>54</v>
      </c>
      <c r="J53" s="8"/>
      <c r="K53" s="32"/>
      <c r="L53" s="32"/>
      <c r="M53" s="32"/>
      <c r="N53" s="32">
        <v>1200</v>
      </c>
      <c r="O53" s="8"/>
      <c r="P53" s="8" t="s">
        <v>53</v>
      </c>
      <c r="Q53" s="31">
        <v>3</v>
      </c>
      <c r="R53" s="32">
        <v>8100</v>
      </c>
      <c r="S53" s="8" t="s">
        <v>54</v>
      </c>
    </row>
    <row r="54" spans="1:19" ht="111" customHeight="1" x14ac:dyDescent="0.45">
      <c r="A54" s="9"/>
      <c r="B54" s="30" t="s">
        <v>173</v>
      </c>
      <c r="C54" s="30" t="s">
        <v>174</v>
      </c>
      <c r="D54" s="30" t="s">
        <v>175</v>
      </c>
      <c r="E54" s="30" t="s">
        <v>176</v>
      </c>
      <c r="F54" s="8" t="s">
        <v>53</v>
      </c>
      <c r="G54" s="31">
        <v>3</v>
      </c>
      <c r="H54" s="32">
        <v>7380</v>
      </c>
      <c r="I54" s="8" t="s">
        <v>54</v>
      </c>
      <c r="J54" s="8"/>
      <c r="K54" s="32"/>
      <c r="L54" s="32"/>
      <c r="M54" s="32"/>
      <c r="N54" s="32">
        <v>870</v>
      </c>
      <c r="O54" s="8"/>
      <c r="P54" s="8" t="s">
        <v>53</v>
      </c>
      <c r="Q54" s="31">
        <v>3</v>
      </c>
      <c r="R54" s="32">
        <v>8250</v>
      </c>
      <c r="S54" s="8" t="s">
        <v>54</v>
      </c>
    </row>
    <row r="55" spans="1:19" ht="111" customHeight="1" x14ac:dyDescent="0.45">
      <c r="A55" s="9"/>
      <c r="B55" s="30" t="s">
        <v>177</v>
      </c>
      <c r="C55" s="30" t="s">
        <v>178</v>
      </c>
      <c r="D55" s="30" t="s">
        <v>57</v>
      </c>
      <c r="E55" s="30" t="s">
        <v>58</v>
      </c>
      <c r="F55" s="8" t="s">
        <v>53</v>
      </c>
      <c r="G55" s="31">
        <v>2</v>
      </c>
      <c r="H55" s="32">
        <v>880</v>
      </c>
      <c r="I55" s="8" t="s">
        <v>54</v>
      </c>
      <c r="J55" s="8"/>
      <c r="K55" s="32"/>
      <c r="L55" s="32"/>
      <c r="M55" s="32"/>
      <c r="N55" s="32">
        <v>420</v>
      </c>
      <c r="O55" s="8"/>
      <c r="P55" s="8" t="s">
        <v>53</v>
      </c>
      <c r="Q55" s="31">
        <v>2</v>
      </c>
      <c r="R55" s="32">
        <v>1300</v>
      </c>
      <c r="S55" s="8" t="s">
        <v>54</v>
      </c>
    </row>
    <row r="56" spans="1:19" ht="111" customHeight="1" x14ac:dyDescent="0.45">
      <c r="A56" s="9"/>
      <c r="B56" s="30" t="s">
        <v>179</v>
      </c>
      <c r="C56" s="30" t="s">
        <v>179</v>
      </c>
      <c r="D56" s="30" t="s">
        <v>51</v>
      </c>
      <c r="E56" s="30" t="s">
        <v>69</v>
      </c>
      <c r="F56" s="8" t="s">
        <v>53</v>
      </c>
      <c r="G56" s="31">
        <v>2</v>
      </c>
      <c r="H56" s="32">
        <v>4300</v>
      </c>
      <c r="I56" s="8" t="s">
        <v>54</v>
      </c>
      <c r="J56" s="8"/>
      <c r="K56" s="32"/>
      <c r="L56" s="32"/>
      <c r="M56" s="32"/>
      <c r="N56" s="32">
        <v>100</v>
      </c>
      <c r="O56" s="8"/>
      <c r="P56" s="8" t="s">
        <v>53</v>
      </c>
      <c r="Q56" s="31">
        <v>2</v>
      </c>
      <c r="R56" s="32">
        <v>4400</v>
      </c>
      <c r="S56" s="8" t="s">
        <v>54</v>
      </c>
    </row>
    <row r="57" spans="1:19" ht="111" customHeight="1" x14ac:dyDescent="0.45">
      <c r="A57" s="9"/>
      <c r="B57" s="30" t="s">
        <v>180</v>
      </c>
      <c r="C57" s="30" t="s">
        <v>181</v>
      </c>
      <c r="D57" s="30" t="s">
        <v>182</v>
      </c>
      <c r="E57" s="30" t="s">
        <v>183</v>
      </c>
      <c r="F57" s="8" t="s">
        <v>118</v>
      </c>
      <c r="G57" s="31">
        <v>4</v>
      </c>
      <c r="H57" s="32">
        <v>13400</v>
      </c>
      <c r="I57" s="8" t="s">
        <v>54</v>
      </c>
      <c r="J57" s="8"/>
      <c r="K57" s="32"/>
      <c r="L57" s="32"/>
      <c r="M57" s="32"/>
      <c r="N57" s="32">
        <v>1400</v>
      </c>
      <c r="O57" s="8"/>
      <c r="P57" s="8" t="s">
        <v>53</v>
      </c>
      <c r="Q57" s="31">
        <v>4</v>
      </c>
      <c r="R57" s="32">
        <v>14800</v>
      </c>
      <c r="S57" s="8" t="s">
        <v>54</v>
      </c>
    </row>
    <row r="58" spans="1:19" ht="111" customHeight="1" x14ac:dyDescent="0.45">
      <c r="A58" s="9"/>
      <c r="B58" s="30" t="s">
        <v>184</v>
      </c>
      <c r="C58" s="30" t="s">
        <v>184</v>
      </c>
      <c r="D58" s="30" t="s">
        <v>51</v>
      </c>
      <c r="E58" s="30" t="s">
        <v>69</v>
      </c>
      <c r="F58" s="8" t="s">
        <v>53</v>
      </c>
      <c r="G58" s="31">
        <v>12</v>
      </c>
      <c r="H58" s="32">
        <v>51000</v>
      </c>
      <c r="I58" s="8" t="s">
        <v>54</v>
      </c>
      <c r="J58" s="8"/>
      <c r="K58" s="32"/>
      <c r="L58" s="32"/>
      <c r="M58" s="32"/>
      <c r="N58" s="32">
        <v>5640</v>
      </c>
      <c r="O58" s="8"/>
      <c r="P58" s="8" t="s">
        <v>53</v>
      </c>
      <c r="Q58" s="31">
        <v>12</v>
      </c>
      <c r="R58" s="32">
        <v>56640</v>
      </c>
      <c r="S58" s="8" t="s">
        <v>54</v>
      </c>
    </row>
    <row r="59" spans="1:19" ht="111" customHeight="1" x14ac:dyDescent="0.45">
      <c r="A59" s="9"/>
      <c r="B59" s="30" t="s">
        <v>185</v>
      </c>
      <c r="C59" s="30" t="s">
        <v>186</v>
      </c>
      <c r="D59" s="30" t="s">
        <v>187</v>
      </c>
      <c r="E59" s="30" t="s">
        <v>188</v>
      </c>
      <c r="F59" s="8" t="s">
        <v>63</v>
      </c>
      <c r="G59" s="31">
        <v>7</v>
      </c>
      <c r="H59" s="32">
        <v>2800</v>
      </c>
      <c r="I59" s="8" t="s">
        <v>54</v>
      </c>
      <c r="J59" s="8"/>
      <c r="K59" s="32">
        <v>1</v>
      </c>
      <c r="L59" s="32"/>
      <c r="M59" s="32"/>
      <c r="N59" s="32">
        <v>1400</v>
      </c>
      <c r="O59" s="8"/>
      <c r="P59" s="8" t="s">
        <v>63</v>
      </c>
      <c r="Q59" s="31">
        <v>6</v>
      </c>
      <c r="R59" s="32">
        <v>4200</v>
      </c>
      <c r="S59" s="8" t="s">
        <v>54</v>
      </c>
    </row>
    <row r="60" spans="1:19" ht="111" customHeight="1" x14ac:dyDescent="0.45">
      <c r="A60" s="9"/>
      <c r="B60" s="30" t="s">
        <v>189</v>
      </c>
      <c r="C60" s="30" t="s">
        <v>190</v>
      </c>
      <c r="D60" s="30" t="s">
        <v>191</v>
      </c>
      <c r="E60" s="30" t="s">
        <v>192</v>
      </c>
      <c r="F60" s="8" t="s">
        <v>63</v>
      </c>
      <c r="G60" s="31">
        <v>6</v>
      </c>
      <c r="H60" s="32">
        <v>2970</v>
      </c>
      <c r="I60" s="8" t="s">
        <v>54</v>
      </c>
      <c r="J60" s="8"/>
      <c r="K60" s="32"/>
      <c r="L60" s="32"/>
      <c r="M60" s="32"/>
      <c r="N60" s="32">
        <v>450</v>
      </c>
      <c r="O60" s="8"/>
      <c r="P60" s="8" t="s">
        <v>63</v>
      </c>
      <c r="Q60" s="31">
        <v>6</v>
      </c>
      <c r="R60" s="32">
        <v>3420</v>
      </c>
      <c r="S60" s="8" t="s">
        <v>54</v>
      </c>
    </row>
    <row r="61" spans="1:19" ht="111" customHeight="1" x14ac:dyDescent="0.45">
      <c r="A61" s="9"/>
      <c r="B61" s="30" t="s">
        <v>193</v>
      </c>
      <c r="C61" s="30" t="s">
        <v>193</v>
      </c>
      <c r="D61" s="30" t="s">
        <v>175</v>
      </c>
      <c r="E61" s="30" t="s">
        <v>176</v>
      </c>
      <c r="F61" s="8" t="s">
        <v>53</v>
      </c>
      <c r="G61" s="31">
        <v>7</v>
      </c>
      <c r="H61" s="32">
        <v>1995</v>
      </c>
      <c r="I61" s="8" t="s">
        <v>54</v>
      </c>
      <c r="J61" s="8"/>
      <c r="K61" s="32"/>
      <c r="L61" s="32"/>
      <c r="M61" s="32"/>
      <c r="N61" s="32">
        <v>805</v>
      </c>
      <c r="O61" s="8"/>
      <c r="P61" s="8" t="s">
        <v>53</v>
      </c>
      <c r="Q61" s="31">
        <v>7</v>
      </c>
      <c r="R61" s="32">
        <v>2800</v>
      </c>
      <c r="S61" s="8" t="s">
        <v>54</v>
      </c>
    </row>
    <row r="62" spans="1:19" ht="111" customHeight="1" x14ac:dyDescent="0.45">
      <c r="A62" s="9"/>
      <c r="B62" s="30" t="s">
        <v>194</v>
      </c>
      <c r="C62" s="30" t="s">
        <v>195</v>
      </c>
      <c r="D62" s="30" t="s">
        <v>51</v>
      </c>
      <c r="E62" s="30" t="s">
        <v>69</v>
      </c>
      <c r="F62" s="8" t="s">
        <v>53</v>
      </c>
      <c r="G62" s="31">
        <v>2</v>
      </c>
      <c r="H62" s="32">
        <v>4300</v>
      </c>
      <c r="I62" s="8" t="s">
        <v>54</v>
      </c>
      <c r="J62" s="8"/>
      <c r="K62" s="32"/>
      <c r="L62" s="32"/>
      <c r="M62" s="32"/>
      <c r="N62" s="32">
        <v>860</v>
      </c>
      <c r="O62" s="8"/>
      <c r="P62" s="8" t="s">
        <v>53</v>
      </c>
      <c r="Q62" s="31">
        <v>2</v>
      </c>
      <c r="R62" s="32">
        <v>5160</v>
      </c>
      <c r="S62" s="8" t="s">
        <v>54</v>
      </c>
    </row>
    <row r="63" spans="1:19" ht="111" customHeight="1" x14ac:dyDescent="0.45">
      <c r="A63" s="9"/>
      <c r="B63" s="30" t="s">
        <v>196</v>
      </c>
      <c r="C63" s="30" t="s">
        <v>196</v>
      </c>
      <c r="D63" s="30" t="s">
        <v>51</v>
      </c>
      <c r="E63" s="30" t="s">
        <v>69</v>
      </c>
      <c r="F63" s="8" t="s">
        <v>53</v>
      </c>
      <c r="G63" s="31">
        <v>3</v>
      </c>
      <c r="H63" s="32">
        <v>4980</v>
      </c>
      <c r="I63" s="8" t="s">
        <v>54</v>
      </c>
      <c r="J63" s="8"/>
      <c r="K63" s="32"/>
      <c r="L63" s="32"/>
      <c r="M63" s="32"/>
      <c r="N63" s="32">
        <v>390</v>
      </c>
      <c r="O63" s="8"/>
      <c r="P63" s="8" t="s">
        <v>53</v>
      </c>
      <c r="Q63" s="31">
        <v>3</v>
      </c>
      <c r="R63" s="32">
        <v>5370</v>
      </c>
      <c r="S63" s="8" t="s">
        <v>54</v>
      </c>
    </row>
    <row r="64" spans="1:19" ht="111" customHeight="1" x14ac:dyDescent="0.45">
      <c r="A64" s="9"/>
      <c r="B64" s="30" t="s">
        <v>197</v>
      </c>
      <c r="C64" s="30" t="s">
        <v>198</v>
      </c>
      <c r="D64" s="30" t="s">
        <v>199</v>
      </c>
      <c r="E64" s="30" t="s">
        <v>200</v>
      </c>
      <c r="F64" s="8" t="s">
        <v>53</v>
      </c>
      <c r="G64" s="31">
        <v>4</v>
      </c>
      <c r="H64" s="32">
        <v>1060</v>
      </c>
      <c r="I64" s="8" t="s">
        <v>54</v>
      </c>
      <c r="J64" s="8"/>
      <c r="K64" s="32"/>
      <c r="L64" s="32"/>
      <c r="M64" s="32">
        <v>20</v>
      </c>
      <c r="N64" s="32"/>
      <c r="O64" s="8"/>
      <c r="P64" s="8" t="s">
        <v>53</v>
      </c>
      <c r="Q64" s="31">
        <v>4</v>
      </c>
      <c r="R64" s="32">
        <v>1040</v>
      </c>
      <c r="S64" s="8" t="s">
        <v>54</v>
      </c>
    </row>
    <row r="65" spans="1:19" ht="111" customHeight="1" x14ac:dyDescent="0.45">
      <c r="A65" s="9"/>
      <c r="B65" s="30" t="s">
        <v>201</v>
      </c>
      <c r="C65" s="30" t="s">
        <v>201</v>
      </c>
      <c r="D65" s="30" t="s">
        <v>202</v>
      </c>
      <c r="E65" s="30" t="s">
        <v>203</v>
      </c>
      <c r="F65" s="8" t="s">
        <v>53</v>
      </c>
      <c r="G65" s="31">
        <v>1</v>
      </c>
      <c r="H65" s="32">
        <v>1350</v>
      </c>
      <c r="I65" s="8" t="s">
        <v>54</v>
      </c>
      <c r="J65" s="8"/>
      <c r="K65" s="32">
        <v>1</v>
      </c>
      <c r="L65" s="32"/>
      <c r="M65" s="32">
        <v>1350</v>
      </c>
      <c r="N65" s="32"/>
      <c r="O65" s="8"/>
      <c r="P65" s="8"/>
      <c r="Q65" s="31"/>
      <c r="R65" s="32"/>
      <c r="S65" s="8"/>
    </row>
    <row r="66" spans="1:19" ht="111" customHeight="1" x14ac:dyDescent="0.45">
      <c r="A66" s="9"/>
      <c r="B66" s="30" t="s">
        <v>204</v>
      </c>
      <c r="C66" s="30" t="s">
        <v>205</v>
      </c>
      <c r="D66" s="30" t="s">
        <v>206</v>
      </c>
      <c r="E66" s="30" t="s">
        <v>207</v>
      </c>
      <c r="F66" s="8" t="s">
        <v>53</v>
      </c>
      <c r="G66" s="31">
        <v>7</v>
      </c>
      <c r="H66" s="32">
        <v>6860</v>
      </c>
      <c r="I66" s="8" t="s">
        <v>54</v>
      </c>
      <c r="J66" s="8"/>
      <c r="K66" s="32">
        <v>2</v>
      </c>
      <c r="L66" s="32"/>
      <c r="M66" s="32">
        <v>360</v>
      </c>
      <c r="N66" s="32"/>
      <c r="O66" s="8"/>
      <c r="P66" s="8" t="s">
        <v>118</v>
      </c>
      <c r="Q66" s="31">
        <v>5</v>
      </c>
      <c r="R66" s="32">
        <v>6500</v>
      </c>
      <c r="S66" s="8" t="s">
        <v>54</v>
      </c>
    </row>
    <row r="67" spans="1:19" ht="111" customHeight="1" x14ac:dyDescent="0.45">
      <c r="A67" s="9"/>
      <c r="B67" s="30" t="s">
        <v>208</v>
      </c>
      <c r="C67" s="30" t="s">
        <v>209</v>
      </c>
      <c r="D67" s="30" t="s">
        <v>210</v>
      </c>
      <c r="E67" s="30" t="s">
        <v>211</v>
      </c>
      <c r="F67" s="8" t="s">
        <v>63</v>
      </c>
      <c r="G67" s="31">
        <v>40</v>
      </c>
      <c r="H67" s="32">
        <v>14400</v>
      </c>
      <c r="I67" s="8" t="s">
        <v>54</v>
      </c>
      <c r="J67" s="8"/>
      <c r="K67" s="32"/>
      <c r="L67" s="32"/>
      <c r="M67" s="32"/>
      <c r="N67" s="32">
        <v>5000</v>
      </c>
      <c r="O67" s="8"/>
      <c r="P67" s="8" t="s">
        <v>63</v>
      </c>
      <c r="Q67" s="31">
        <v>40</v>
      </c>
      <c r="R67" s="32">
        <v>19400</v>
      </c>
      <c r="S67" s="8" t="s">
        <v>54</v>
      </c>
    </row>
    <row r="68" spans="1:19" ht="111" customHeight="1" x14ac:dyDescent="0.45">
      <c r="A68" s="9"/>
      <c r="B68" s="30" t="s">
        <v>212</v>
      </c>
      <c r="C68" s="30" t="s">
        <v>213</v>
      </c>
      <c r="D68" s="30" t="s">
        <v>214</v>
      </c>
      <c r="E68" s="30" t="s">
        <v>215</v>
      </c>
      <c r="F68" s="8" t="s">
        <v>53</v>
      </c>
      <c r="G68" s="31">
        <v>15</v>
      </c>
      <c r="H68" s="32">
        <v>33000</v>
      </c>
      <c r="I68" s="8" t="s">
        <v>54</v>
      </c>
      <c r="J68" s="8"/>
      <c r="K68" s="32"/>
      <c r="L68" s="32"/>
      <c r="M68" s="32"/>
      <c r="N68" s="32">
        <v>6000</v>
      </c>
      <c r="O68" s="8"/>
      <c r="P68" s="8" t="s">
        <v>53</v>
      </c>
      <c r="Q68" s="31">
        <v>15</v>
      </c>
      <c r="R68" s="32">
        <v>39000</v>
      </c>
      <c r="S68" s="8" t="s">
        <v>54</v>
      </c>
    </row>
    <row r="69" spans="1:19" ht="111" customHeight="1" x14ac:dyDescent="0.45">
      <c r="A69" s="9"/>
      <c r="B69" s="30" t="s">
        <v>216</v>
      </c>
      <c r="C69" s="30" t="s">
        <v>217</v>
      </c>
      <c r="D69" s="30" t="s">
        <v>51</v>
      </c>
      <c r="E69" s="30" t="s">
        <v>69</v>
      </c>
      <c r="F69" s="8" t="s">
        <v>17</v>
      </c>
      <c r="G69" s="31">
        <v>90</v>
      </c>
      <c r="H69" s="32">
        <v>8550</v>
      </c>
      <c r="I69" s="8" t="s">
        <v>54</v>
      </c>
      <c r="J69" s="8"/>
      <c r="K69" s="32"/>
      <c r="L69" s="32"/>
      <c r="M69" s="32"/>
      <c r="N69" s="32">
        <v>4950</v>
      </c>
      <c r="O69" s="8"/>
      <c r="P69" s="8" t="s">
        <v>17</v>
      </c>
      <c r="Q69" s="31">
        <v>90</v>
      </c>
      <c r="R69" s="32">
        <v>13500</v>
      </c>
      <c r="S69" s="8" t="s">
        <v>54</v>
      </c>
    </row>
    <row r="70" spans="1:19" ht="111" customHeight="1" x14ac:dyDescent="0.45">
      <c r="A70" s="9"/>
      <c r="B70" s="30" t="s">
        <v>218</v>
      </c>
      <c r="C70" s="30" t="s">
        <v>219</v>
      </c>
      <c r="D70" s="30" t="s">
        <v>220</v>
      </c>
      <c r="E70" s="30" t="s">
        <v>221</v>
      </c>
      <c r="F70" s="8" t="s">
        <v>53</v>
      </c>
      <c r="G70" s="31">
        <v>3</v>
      </c>
      <c r="H70" s="32">
        <v>6240</v>
      </c>
      <c r="I70" s="8" t="s">
        <v>54</v>
      </c>
      <c r="J70" s="8"/>
      <c r="K70" s="32"/>
      <c r="L70" s="32"/>
      <c r="M70" s="32"/>
      <c r="N70" s="32">
        <v>1110</v>
      </c>
      <c r="O70" s="8"/>
      <c r="P70" s="8" t="s">
        <v>53</v>
      </c>
      <c r="Q70" s="31">
        <v>3</v>
      </c>
      <c r="R70" s="32">
        <v>7350</v>
      </c>
      <c r="S70" s="8" t="s">
        <v>54</v>
      </c>
    </row>
    <row r="71" spans="1:19" ht="111" customHeight="1" x14ac:dyDescent="0.45">
      <c r="A71" s="9"/>
      <c r="B71" s="30" t="s">
        <v>222</v>
      </c>
      <c r="C71" s="30" t="s">
        <v>223</v>
      </c>
      <c r="D71" s="30" t="s">
        <v>51</v>
      </c>
      <c r="E71" s="30" t="s">
        <v>69</v>
      </c>
      <c r="F71" s="8" t="s">
        <v>53</v>
      </c>
      <c r="G71" s="31">
        <v>60</v>
      </c>
      <c r="H71" s="32">
        <v>16200</v>
      </c>
      <c r="I71" s="8" t="s">
        <v>54</v>
      </c>
      <c r="J71" s="8"/>
      <c r="K71" s="32"/>
      <c r="L71" s="32"/>
      <c r="M71" s="32"/>
      <c r="N71" s="32">
        <v>6600</v>
      </c>
      <c r="O71" s="8"/>
      <c r="P71" s="8" t="s">
        <v>53</v>
      </c>
      <c r="Q71" s="31">
        <v>60</v>
      </c>
      <c r="R71" s="32">
        <v>22800</v>
      </c>
      <c r="S71" s="8" t="s">
        <v>54</v>
      </c>
    </row>
    <row r="72" spans="1:19" ht="111" customHeight="1" x14ac:dyDescent="0.45">
      <c r="A72" s="9"/>
      <c r="B72" s="30" t="s">
        <v>224</v>
      </c>
      <c r="C72" s="30" t="s">
        <v>225</v>
      </c>
      <c r="D72" s="30" t="s">
        <v>51</v>
      </c>
      <c r="E72" s="30" t="s">
        <v>69</v>
      </c>
      <c r="F72" s="8" t="s">
        <v>53</v>
      </c>
      <c r="G72" s="31">
        <v>1</v>
      </c>
      <c r="H72" s="32">
        <v>300</v>
      </c>
      <c r="I72" s="8" t="s">
        <v>54</v>
      </c>
      <c r="J72" s="8"/>
      <c r="K72" s="32"/>
      <c r="L72" s="32"/>
      <c r="M72" s="32"/>
      <c r="N72" s="32">
        <v>100</v>
      </c>
      <c r="O72" s="8"/>
      <c r="P72" s="8" t="s">
        <v>53</v>
      </c>
      <c r="Q72" s="31">
        <v>1</v>
      </c>
      <c r="R72" s="32">
        <v>400</v>
      </c>
      <c r="S72" s="8" t="s">
        <v>54</v>
      </c>
    </row>
    <row r="73" spans="1:19" s="60" customFormat="1" ht="33" x14ac:dyDescent="0.5">
      <c r="A73" s="53" t="s">
        <v>226</v>
      </c>
      <c r="B73" s="54" t="s">
        <v>227</v>
      </c>
      <c r="C73" s="55"/>
      <c r="D73" s="55"/>
      <c r="E73" s="56"/>
      <c r="F73" s="57"/>
      <c r="G73" s="58">
        <f>G74</f>
        <v>0</v>
      </c>
      <c r="H73" s="58">
        <f>H74</f>
        <v>0</v>
      </c>
      <c r="I73" s="59"/>
      <c r="J73" s="59"/>
      <c r="K73" s="58">
        <f t="shared" ref="K73:N73" si="2">K74</f>
        <v>0</v>
      </c>
      <c r="L73" s="58">
        <f t="shared" si="2"/>
        <v>1</v>
      </c>
      <c r="M73" s="58">
        <f t="shared" si="2"/>
        <v>0</v>
      </c>
      <c r="N73" s="58">
        <f t="shared" si="2"/>
        <v>1429032</v>
      </c>
      <c r="O73" s="59"/>
      <c r="P73" s="59"/>
      <c r="Q73" s="58">
        <f>Q74</f>
        <v>1</v>
      </c>
      <c r="R73" s="58">
        <f>R74</f>
        <v>1429032</v>
      </c>
      <c r="S73" s="59"/>
    </row>
    <row r="74" spans="1:19" ht="408.75" customHeight="1" x14ac:dyDescent="0.45">
      <c r="A74" s="9"/>
      <c r="B74" s="30" t="s">
        <v>228</v>
      </c>
      <c r="C74" s="30" t="s">
        <v>229</v>
      </c>
      <c r="D74" s="30" t="s">
        <v>230</v>
      </c>
      <c r="E74" s="30" t="s">
        <v>231</v>
      </c>
      <c r="F74" s="8"/>
      <c r="G74" s="31"/>
      <c r="H74" s="32"/>
      <c r="I74" s="8"/>
      <c r="J74" s="8" t="s">
        <v>232</v>
      </c>
      <c r="K74" s="32"/>
      <c r="L74" s="32">
        <v>1</v>
      </c>
      <c r="M74" s="32"/>
      <c r="N74" s="32">
        <v>1429032</v>
      </c>
      <c r="O74" s="8" t="s">
        <v>29</v>
      </c>
      <c r="P74" s="8" t="s">
        <v>232</v>
      </c>
      <c r="Q74" s="31">
        <v>1</v>
      </c>
      <c r="R74" s="32">
        <v>1429032</v>
      </c>
      <c r="S74" s="8" t="s">
        <v>29</v>
      </c>
    </row>
    <row r="75" spans="1:19" s="60" customFormat="1" ht="33" x14ac:dyDescent="0.5">
      <c r="A75" s="53" t="s">
        <v>233</v>
      </c>
      <c r="B75" s="54" t="s">
        <v>234</v>
      </c>
      <c r="C75" s="55"/>
      <c r="D75" s="55"/>
      <c r="E75" s="56"/>
      <c r="F75" s="57"/>
      <c r="G75" s="58">
        <f>G76</f>
        <v>1</v>
      </c>
      <c r="H75" s="58">
        <f>H76</f>
        <v>348640</v>
      </c>
      <c r="I75" s="59"/>
      <c r="J75" s="59"/>
      <c r="K75" s="58">
        <f t="shared" ref="K75:N75" si="3">K76</f>
        <v>0</v>
      </c>
      <c r="L75" s="58">
        <f t="shared" si="3"/>
        <v>0</v>
      </c>
      <c r="M75" s="58">
        <f t="shared" si="3"/>
        <v>37100</v>
      </c>
      <c r="N75" s="58">
        <f t="shared" si="3"/>
        <v>0</v>
      </c>
      <c r="O75" s="59"/>
      <c r="P75" s="59"/>
      <c r="Q75" s="58">
        <f>Q76</f>
        <v>1</v>
      </c>
      <c r="R75" s="58">
        <f>R76</f>
        <v>311540</v>
      </c>
      <c r="S75" s="59"/>
    </row>
    <row r="76" spans="1:19" ht="147" customHeight="1" x14ac:dyDescent="0.45">
      <c r="A76" s="9"/>
      <c r="B76" s="30" t="s">
        <v>235</v>
      </c>
      <c r="C76" s="30" t="s">
        <v>236</v>
      </c>
      <c r="D76" s="30" t="s">
        <v>237</v>
      </c>
      <c r="E76" s="30" t="s">
        <v>236</v>
      </c>
      <c r="F76" s="8" t="s">
        <v>232</v>
      </c>
      <c r="G76" s="31">
        <v>1</v>
      </c>
      <c r="H76" s="32">
        <v>348640</v>
      </c>
      <c r="I76" s="8" t="s">
        <v>29</v>
      </c>
      <c r="J76" s="8"/>
      <c r="K76" s="32"/>
      <c r="L76" s="32"/>
      <c r="M76" s="32">
        <v>37100</v>
      </c>
      <c r="N76" s="32"/>
      <c r="O76" s="8"/>
      <c r="P76" s="8" t="s">
        <v>232</v>
      </c>
      <c r="Q76" s="31">
        <v>1</v>
      </c>
      <c r="R76" s="32">
        <v>311540</v>
      </c>
      <c r="S76" s="8" t="s">
        <v>29</v>
      </c>
    </row>
    <row r="77" spans="1:19" s="60" customFormat="1" ht="33" x14ac:dyDescent="0.5">
      <c r="A77" s="53" t="s">
        <v>238</v>
      </c>
      <c r="B77" s="54" t="s">
        <v>239</v>
      </c>
      <c r="C77" s="55"/>
      <c r="D77" s="55"/>
      <c r="E77" s="56"/>
      <c r="F77" s="57"/>
      <c r="G77" s="58">
        <f>G78</f>
        <v>0</v>
      </c>
      <c r="H77" s="58">
        <f>H78</f>
        <v>0</v>
      </c>
      <c r="I77" s="59"/>
      <c r="J77" s="59"/>
      <c r="K77" s="58">
        <f t="shared" ref="K77:N77" si="4">K78</f>
        <v>0</v>
      </c>
      <c r="L77" s="58">
        <f t="shared" si="4"/>
        <v>1</v>
      </c>
      <c r="M77" s="58">
        <f t="shared" si="4"/>
        <v>0</v>
      </c>
      <c r="N77" s="58">
        <f t="shared" si="4"/>
        <v>310344.84000000003</v>
      </c>
      <c r="O77" s="59"/>
      <c r="P77" s="59"/>
      <c r="Q77" s="58">
        <f>Q78</f>
        <v>1</v>
      </c>
      <c r="R77" s="58">
        <f>R78</f>
        <v>310344.84000000003</v>
      </c>
      <c r="S77" s="59"/>
    </row>
    <row r="78" spans="1:19" ht="110.25" customHeight="1" x14ac:dyDescent="0.45">
      <c r="A78" s="9"/>
      <c r="B78" s="30" t="s">
        <v>240</v>
      </c>
      <c r="C78" s="30" t="s">
        <v>241</v>
      </c>
      <c r="D78" s="30" t="s">
        <v>242</v>
      </c>
      <c r="E78" s="30" t="s">
        <v>243</v>
      </c>
      <c r="F78" s="8"/>
      <c r="G78" s="31"/>
      <c r="H78" s="32"/>
      <c r="I78" s="8"/>
      <c r="J78" s="8" t="s">
        <v>232</v>
      </c>
      <c r="K78" s="32"/>
      <c r="L78" s="32">
        <v>1</v>
      </c>
      <c r="M78" s="32"/>
      <c r="N78" s="32">
        <v>310344.84000000003</v>
      </c>
      <c r="O78" s="8" t="s">
        <v>54</v>
      </c>
      <c r="P78" s="8" t="s">
        <v>232</v>
      </c>
      <c r="Q78" s="31">
        <v>1</v>
      </c>
      <c r="R78" s="32">
        <v>310344.84000000003</v>
      </c>
      <c r="S78" s="8" t="s">
        <v>54</v>
      </c>
    </row>
    <row r="79" spans="1:19" s="38" customFormat="1" ht="32.25" customHeight="1" x14ac:dyDescent="0.5">
      <c r="A79" s="34" t="s">
        <v>18</v>
      </c>
      <c r="B79" s="46" t="s">
        <v>19</v>
      </c>
      <c r="C79" s="47"/>
      <c r="D79" s="47"/>
      <c r="E79" s="48"/>
      <c r="F79" s="35"/>
      <c r="G79" s="36">
        <f>SUM(G80:G81)</f>
        <v>2</v>
      </c>
      <c r="H79" s="36">
        <f>SUM(H80:H81)</f>
        <v>196074989</v>
      </c>
      <c r="I79" s="37"/>
      <c r="J79" s="37"/>
      <c r="K79" s="36">
        <f>SUM(K80:K81)</f>
        <v>0</v>
      </c>
      <c r="L79" s="36">
        <f>SUM(L80:L81)</f>
        <v>1</v>
      </c>
      <c r="M79" s="36">
        <f>SUM(M80:M81)</f>
        <v>5400000</v>
      </c>
      <c r="N79" s="36">
        <f>SUM(N80:N81)</f>
        <v>5400000</v>
      </c>
      <c r="O79" s="37"/>
      <c r="P79" s="37"/>
      <c r="Q79" s="36">
        <f>SUM(Q80:Q81)</f>
        <v>3</v>
      </c>
      <c r="R79" s="36">
        <f>SUM(R80:R81)</f>
        <v>196074989</v>
      </c>
      <c r="S79" s="37"/>
    </row>
    <row r="80" spans="1:19" ht="141" customHeight="1" x14ac:dyDescent="0.45">
      <c r="A80" s="9"/>
      <c r="B80" s="30" t="s">
        <v>20</v>
      </c>
      <c r="C80" s="30" t="s">
        <v>21</v>
      </c>
      <c r="D80" s="30" t="s">
        <v>20</v>
      </c>
      <c r="E80" s="30" t="s">
        <v>21</v>
      </c>
      <c r="F80" s="8" t="s">
        <v>17</v>
      </c>
      <c r="G80" s="31">
        <v>2</v>
      </c>
      <c r="H80" s="32">
        <v>196074989</v>
      </c>
      <c r="I80" s="8" t="s">
        <v>22</v>
      </c>
      <c r="J80" s="8"/>
      <c r="K80" s="32"/>
      <c r="L80" s="32"/>
      <c r="M80" s="32">
        <v>5400000</v>
      </c>
      <c r="N80" s="32"/>
      <c r="O80" s="8"/>
      <c r="P80" s="8" t="s">
        <v>17</v>
      </c>
      <c r="Q80" s="31">
        <v>2</v>
      </c>
      <c r="R80" s="32">
        <f>H80-M80</f>
        <v>190674989</v>
      </c>
      <c r="S80" s="8" t="s">
        <v>22</v>
      </c>
    </row>
    <row r="81" spans="1:19" ht="111.75" x14ac:dyDescent="0.45">
      <c r="A81" s="9"/>
      <c r="B81" s="30" t="s">
        <v>244</v>
      </c>
      <c r="C81" s="30" t="s">
        <v>245</v>
      </c>
      <c r="D81" s="30" t="s">
        <v>246</v>
      </c>
      <c r="E81" s="30" t="s">
        <v>247</v>
      </c>
      <c r="F81" s="8"/>
      <c r="G81" s="31"/>
      <c r="H81" s="32"/>
      <c r="I81" s="8"/>
      <c r="J81" s="8" t="s">
        <v>17</v>
      </c>
      <c r="K81" s="32"/>
      <c r="L81" s="32">
        <v>1</v>
      </c>
      <c r="M81" s="32"/>
      <c r="N81" s="32">
        <v>5400000</v>
      </c>
      <c r="O81" s="8" t="s">
        <v>29</v>
      </c>
      <c r="P81" s="8" t="s">
        <v>17</v>
      </c>
      <c r="Q81" s="31">
        <v>1</v>
      </c>
      <c r="R81" s="32">
        <f>N81</f>
        <v>5400000</v>
      </c>
      <c r="S81" s="8" t="s">
        <v>29</v>
      </c>
    </row>
    <row r="82" spans="1:19" s="7" customFormat="1" ht="35.25" customHeight="1" x14ac:dyDescent="0.45">
      <c r="A82" s="10"/>
      <c r="B82" s="39" t="s">
        <v>14</v>
      </c>
      <c r="C82" s="40"/>
      <c r="D82" s="40"/>
      <c r="E82" s="41"/>
      <c r="F82" s="11"/>
      <c r="G82" s="33">
        <f>G9+G12+G16+G18+G73+G75+G77+G79</f>
        <v>920</v>
      </c>
      <c r="H82" s="33">
        <f>H9+H12+H16+H18+H73+H75+H77+H79</f>
        <v>198670159</v>
      </c>
      <c r="I82" s="12"/>
      <c r="J82" s="12"/>
      <c r="K82" s="33">
        <f>K9+K12+K16+K18+K73+K75+K77+K79</f>
        <v>48</v>
      </c>
      <c r="L82" s="33">
        <f>L9+L12+L16+L18+L73+L75+L77+L79</f>
        <v>25</v>
      </c>
      <c r="M82" s="33">
        <f>M9+M12+M16+M18+M73+M75+M77+M79</f>
        <v>5814830</v>
      </c>
      <c r="N82" s="33">
        <f>N9+N12+N16+N18+N73+N75+N77+N79</f>
        <v>7517106.8399999999</v>
      </c>
      <c r="O82" s="12"/>
      <c r="P82" s="12"/>
      <c r="Q82" s="33">
        <f>Q9+Q12+Q16+Q18+Q73+Q75+Q77+Q79</f>
        <v>897</v>
      </c>
      <c r="R82" s="33">
        <f>R9+R12+R16+R18+R73+R75+R77+R79</f>
        <v>200372435.84</v>
      </c>
      <c r="S82" s="13"/>
    </row>
  </sheetData>
  <mergeCells count="31">
    <mergeCell ref="B79:E79"/>
    <mergeCell ref="B82:E82"/>
    <mergeCell ref="B16:E16"/>
    <mergeCell ref="B18:E18"/>
    <mergeCell ref="B73:E73"/>
    <mergeCell ref="B75:E75"/>
    <mergeCell ref="B77:E77"/>
    <mergeCell ref="A2:S2"/>
    <mergeCell ref="A3:S3"/>
    <mergeCell ref="A5:A7"/>
    <mergeCell ref="B5:B7"/>
    <mergeCell ref="C5:C7"/>
    <mergeCell ref="D5:D7"/>
    <mergeCell ref="E5:E7"/>
    <mergeCell ref="F5:I5"/>
    <mergeCell ref="J5:O5"/>
    <mergeCell ref="P5:S5"/>
    <mergeCell ref="F6:F7"/>
    <mergeCell ref="G6:G7"/>
    <mergeCell ref="H6:H7"/>
    <mergeCell ref="B12:E12"/>
    <mergeCell ref="I6:I7"/>
    <mergeCell ref="J6:J7"/>
    <mergeCell ref="R6:R7"/>
    <mergeCell ref="S6:S7"/>
    <mergeCell ref="K6:L6"/>
    <mergeCell ref="M6:N6"/>
    <mergeCell ref="O6:O7"/>
    <mergeCell ref="P6:P7"/>
    <mergeCell ref="Q6:Q7"/>
    <mergeCell ref="B9:E9"/>
  </mergeCells>
  <pageMargins left="0.11811023622047245" right="0.11811023622047245" top="0.74803149606299213" bottom="0.55118110236220474" header="0.31496062992125984" footer="0.31496062992125984"/>
  <pageSetup paperSize="9" scale="23" fitToHeight="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пр.№п оn 21.08.2026г.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Килибаева</dc:creator>
  <cp:lastModifiedBy>Айнаш Максат</cp:lastModifiedBy>
  <cp:lastPrinted>2025-03-03T07:32:22Z</cp:lastPrinted>
  <dcterms:created xsi:type="dcterms:W3CDTF">2025-02-17T03:43:11Z</dcterms:created>
  <dcterms:modified xsi:type="dcterms:W3CDTF">2026-08-21T11:01:00Z</dcterms:modified>
</cp:coreProperties>
</file>