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inash\Desktop\АЙНАШ\ЗАКУПКИ\2026\Утвержденный\Корректировка\"/>
    </mc:Choice>
  </mc:AlternateContent>
  <bookViews>
    <workbookView xWindow="0" yWindow="0" windowWidth="28800" windowHeight="12300"/>
  </bookViews>
  <sheets>
    <sheet name="пр.№208п оn 24.09.2026г." sheetId="1" r:id="rId1"/>
  </sheets>
  <definedNames>
    <definedName name="_xlnm.Print_Titles" localSheetId="0">'пр.№208п оn 24.09.2026г.'!#REF!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8" i="1" l="1"/>
  <c r="R44" i="1"/>
  <c r="Q44" i="1"/>
  <c r="N44" i="1"/>
  <c r="M44" i="1"/>
  <c r="L44" i="1"/>
  <c r="K44" i="1"/>
  <c r="H44" i="1"/>
  <c r="G44" i="1"/>
  <c r="R41" i="1"/>
  <c r="Q41" i="1"/>
  <c r="N41" i="1"/>
  <c r="M41" i="1"/>
  <c r="L41" i="1"/>
  <c r="K41" i="1"/>
  <c r="H41" i="1"/>
  <c r="G41" i="1"/>
  <c r="R39" i="1"/>
  <c r="R38" i="1"/>
  <c r="Q38" i="1"/>
  <c r="N38" i="1"/>
  <c r="M38" i="1"/>
  <c r="L38" i="1"/>
  <c r="K38" i="1"/>
  <c r="H38" i="1"/>
  <c r="G38" i="1"/>
  <c r="R10" i="1"/>
  <c r="R9" i="1"/>
  <c r="R48" i="1" s="1"/>
  <c r="Q9" i="1"/>
  <c r="N9" i="1"/>
  <c r="N48" i="1" s="1"/>
  <c r="M9" i="1"/>
  <c r="M48" i="1" s="1"/>
  <c r="L9" i="1"/>
  <c r="L48" i="1" s="1"/>
  <c r="K9" i="1"/>
  <c r="K48" i="1" s="1"/>
  <c r="H9" i="1"/>
  <c r="H48" i="1" s="1"/>
  <c r="G9" i="1"/>
  <c r="G48" i="1" s="1"/>
</calcChain>
</file>

<file path=xl/sharedStrings.xml><?xml version="1.0" encoding="utf-8"?>
<sst xmlns="http://schemas.openxmlformats.org/spreadsheetml/2006/main" count="315" uniqueCount="137">
  <si>
    <t>№ п/п</t>
  </si>
  <si>
    <t>Сатып алынатын тауарлардың, жұмыстардың, көрестілетін қызметтердің қазақ тіліндегі атаулары</t>
  </si>
  <si>
    <t>Сатып алынатын тауарлардың, жұмыстардың, көрестілетін қызметтердің орыс тіліндегі атаулары</t>
  </si>
  <si>
    <t>Сатып алынатын тауарлардың, жұмыстардың, көрестілетін қызметтердің қазақ тіліндегі сипаттамалары</t>
  </si>
  <si>
    <t>Сатып алынатын тауарлардың, жұмыстардың, көрестілетін қызметтердің орыс тіліндегі сипаттамалары</t>
  </si>
  <si>
    <t>Сатып алу жоспарында</t>
  </si>
  <si>
    <t>Өзгертулер</t>
  </si>
  <si>
    <t>Қорытынды</t>
  </si>
  <si>
    <t>өлшем бірлігі</t>
  </si>
  <si>
    <t>Саны</t>
  </si>
  <si>
    <t>Сатып алу құны, теңге</t>
  </si>
  <si>
    <t>Сатып алу тәсілі</t>
  </si>
  <si>
    <t>азайту</t>
  </si>
  <si>
    <t>үлкейту</t>
  </si>
  <si>
    <t>Барлығы:</t>
  </si>
  <si>
    <t>«Қазақстан Республикасы Ұлттық Банкінің Банкнот фабрикасы» шаруашылық жүргізу құқығы бар РМК бойынша</t>
  </si>
  <si>
    <t>2026 жылға арналған сатып алу жоспарына өзгертулер және (немесе) толықтырулар</t>
  </si>
  <si>
    <t>баға ұсыныстарын сұрату</t>
  </si>
  <si>
    <t>1.1.4.2</t>
  </si>
  <si>
    <t>Қосымша материалдарға шығыстар</t>
  </si>
  <si>
    <t xml:space="preserve">Өнімді өндіру үшін қосымша материалдар </t>
  </si>
  <si>
    <t>Вспомогательные материалы для производства продукции</t>
  </si>
  <si>
    <t>теңге</t>
  </si>
  <si>
    <t>1.1.4.1</t>
  </si>
  <si>
    <t>Негізгі материалдарға шығыстар</t>
  </si>
  <si>
    <t>Өнім өндіруге арналған негізгі материалдар</t>
  </si>
  <si>
    <t>Основные материалы для производства  продукции</t>
  </si>
  <si>
    <t>тікелей шарт жасасу</t>
  </si>
  <si>
    <t xml:space="preserve">Офсеттік бояу УК 362053     </t>
  </si>
  <si>
    <t>Краска офсетная УФ 362053</t>
  </si>
  <si>
    <t>UV OFFSET ORANGE PMS163</t>
  </si>
  <si>
    <t>кг</t>
  </si>
  <si>
    <t xml:space="preserve">Офсеттік бояу УК 362054    </t>
  </si>
  <si>
    <t xml:space="preserve">Краска офсетная УФ 362054      </t>
  </si>
  <si>
    <t>UV OFFSET IRIS ORANGE</t>
  </si>
  <si>
    <t xml:space="preserve">Офсеттік бояу УК 365075      </t>
  </si>
  <si>
    <t xml:space="preserve">Краска офсетная УФ 365075       </t>
  </si>
  <si>
    <t>UV OFFSET GREEN PMS 339</t>
  </si>
  <si>
    <t xml:space="preserve">Офсеттік бояу УК 365076       </t>
  </si>
  <si>
    <t xml:space="preserve">Краска офсетная УФ 365076       </t>
  </si>
  <si>
    <t>UV OFFSET GREEN BORDER</t>
  </si>
  <si>
    <t xml:space="preserve">Офсеттік бояу УК 363210 </t>
  </si>
  <si>
    <t xml:space="preserve">Краска офсетная УФ 363210 </t>
  </si>
  <si>
    <t>UV OFFSET RED PMS197</t>
  </si>
  <si>
    <t>Офсеттік бояу УК 363211</t>
  </si>
  <si>
    <t>Краска офсетная УФ 363211</t>
  </si>
  <si>
    <t>UV OFFSET RED PMS1777</t>
  </si>
  <si>
    <t>Офсеттік бояу УК 364322</t>
  </si>
  <si>
    <t>Краска офсетная УФ 364322</t>
  </si>
  <si>
    <t>UV OFFSET BLUE PMS2995</t>
  </si>
  <si>
    <t>Офсеттік бояу УК 364323</t>
  </si>
  <si>
    <t>Краска офсетная УФ 364323</t>
  </si>
  <si>
    <t>UV OFFSET BLUE PMS639</t>
  </si>
  <si>
    <t xml:space="preserve">Офсеттік бояу УК 360221F </t>
  </si>
  <si>
    <t xml:space="preserve">Краска офсетная  УФ 360221F </t>
  </si>
  <si>
    <t>UV -CURING OFFSET COLOURLESS FLUO YELLOW</t>
  </si>
  <si>
    <t>Офсеттік бояу УК 360004F</t>
  </si>
  <si>
    <t>Краска офсетная УФ 360004F</t>
  </si>
  <si>
    <t>UV OFFSET 360004F COLOURLESS FLUO BLUE</t>
  </si>
  <si>
    <t>Офсеттік бояу УК 360022F</t>
  </si>
  <si>
    <t>Краска офсетная УФ 360022F</t>
  </si>
  <si>
    <t xml:space="preserve">UV OFFSET 360022 COLOURLESS FLUO YELLOW </t>
  </si>
  <si>
    <t xml:space="preserve">Офсеттік бояу УК 3СР0000 </t>
  </si>
  <si>
    <t xml:space="preserve">Краска офсетная УФ 3СР0000 </t>
  </si>
  <si>
    <t xml:space="preserve">UV OFFSET 3CP0000 TRANSPARENT WHITE </t>
  </si>
  <si>
    <t>Офсеттік бояу УК 3СР1021</t>
  </si>
  <si>
    <t>Краска офсетная УФ 3СР1021</t>
  </si>
  <si>
    <t>UV OFFSET 3CP1021 YELLOW (PMS 109)</t>
  </si>
  <si>
    <t>Офсеттік бояу УК 3СР1920</t>
  </si>
  <si>
    <t>Краска офсетная УФ 3СР1920</t>
  </si>
  <si>
    <t>UV OFFSET 3CP1920 YELLOW</t>
  </si>
  <si>
    <t>Офсеттік бояу УК 3СР2000</t>
  </si>
  <si>
    <t>Краска офсетная УФ 3СР2000</t>
  </si>
  <si>
    <t>UV OFFSET 3CP2000 ORANGE 021</t>
  </si>
  <si>
    <t>Офсеттік бояу УК 3СР3002</t>
  </si>
  <si>
    <t>Краска офсетная УФ 3СР3002</t>
  </si>
  <si>
    <t>UV OFFSET 3CP3002 WARM RED</t>
  </si>
  <si>
    <t>Офсеттік бояу УК 3СР3047</t>
  </si>
  <si>
    <t>Краска офсетная УФ 3СР3047</t>
  </si>
  <si>
    <t>UV OFFSET 3CP3047 RUBINE RED</t>
  </si>
  <si>
    <t>Офсеттік бояу УК 3СР4000</t>
  </si>
  <si>
    <t>Краска офсетная УФ 3СР4000</t>
  </si>
  <si>
    <t>UV OFFSET 3СР4000 PROCESS BLUE</t>
  </si>
  <si>
    <t>Офсеттік бояу УК 3СР4002</t>
  </si>
  <si>
    <t>Краска офсетная УФ 3СР4002</t>
  </si>
  <si>
    <t>UV OFFSET 3CP4002 REFLEX BLUE</t>
  </si>
  <si>
    <t>Офсеттік бояу УК 3СР4129</t>
  </si>
  <si>
    <t>Краска офсетная УФ 3СР4129</t>
  </si>
  <si>
    <t>UV OFFSET 3СР CYAN IR-T</t>
  </si>
  <si>
    <t>Офсеттік бояу УК 3СР4131</t>
  </si>
  <si>
    <t>Краска офсетная УФ 3СР4131</t>
  </si>
  <si>
    <t>UV OFFSET 3CP4131 BLUE (PMS 3115C) IR-T</t>
  </si>
  <si>
    <t>UV OFFSET 3CP4131 BLUE (PMS 3115C)       IR-T</t>
  </si>
  <si>
    <t>Офсеттік бояу УК 3СР4135</t>
  </si>
  <si>
    <t>Краска офсетная УФ 3СР4135</t>
  </si>
  <si>
    <t>UV OFFSET 3СР4135 GREENISH BLUE (PMS 7466C)</t>
  </si>
  <si>
    <t>Офсеттік бояу УК 3СР5093</t>
  </si>
  <si>
    <t>Краска офсетная УФ 3СР5093</t>
  </si>
  <si>
    <t>UV OFFSET 3СР5093 GREEN IR-T</t>
  </si>
  <si>
    <t>Офсеттік бояу УК 3СР5095</t>
  </si>
  <si>
    <t>Краска офсетная УФ 3СР5095</t>
  </si>
  <si>
    <t>UV OFFSET 3СР5095 GREEN (PMS 360C)</t>
  </si>
  <si>
    <t>Офсеттік бояу УК 3СР7057</t>
  </si>
  <si>
    <t>Краска офсетная УФ 3СР7057</t>
  </si>
  <si>
    <t>UV OFFSET 3CP7057 BLAСK FS/BS</t>
  </si>
  <si>
    <t>Офсеттік бояу 3DV1071CF</t>
  </si>
  <si>
    <t xml:space="preserve">Краска офсетная 3DV1071CF </t>
  </si>
  <si>
    <t xml:space="preserve">3DV1071CF OFFSET COLOURLESS FLUO YELLOW </t>
  </si>
  <si>
    <t xml:space="preserve">Нөмірлеу қара бояуы 3CN7263CF </t>
  </si>
  <si>
    <t>Краска 3CN7263CF нумерационная черная</t>
  </si>
  <si>
    <t>NUMBERING 3CN BLACK FLUO YELLOW IR-A</t>
  </si>
  <si>
    <t>Офсеттік бояуларға арналған сұйық кептіргіш зат 870971</t>
  </si>
  <si>
    <t xml:space="preserve">Жидкий осушитель для офсетных красок 870971 </t>
  </si>
  <si>
    <t>DRIER 870971</t>
  </si>
  <si>
    <t>2.2</t>
  </si>
  <si>
    <t>Арнайы қызмет көрсету шығыстары</t>
  </si>
  <si>
    <t>Контрагенттерді тексеру АЖ</t>
  </si>
  <si>
    <t>ИС по проверке контрагентов</t>
  </si>
  <si>
    <t>Порталға 12 ай бойы кіру</t>
  </si>
  <si>
    <t xml:space="preserve">Доступ к порталу на 12 месяцев </t>
  </si>
  <si>
    <t>қызмет</t>
  </si>
  <si>
    <t>email gateway лицензиясын ұзарту қызметі</t>
  </si>
  <si>
    <t>Услуги по продлению лицензии email gateway</t>
  </si>
  <si>
    <t>FortiMail қолданыстағы лицензияны ұзарту</t>
  </si>
  <si>
    <t>Продление действующей лицензии FortiMail</t>
  </si>
  <si>
    <t>2.3</t>
  </si>
  <si>
    <t>Кадрларды дайындау және қайта даярлықтан өткізу шығындары</t>
  </si>
  <si>
    <t>Еңбекке ақы төлеудің кесімді жүйесін ұйымдастырудағы еңбекті нормалаудың рөлі</t>
  </si>
  <si>
    <t>Роль нормирования труда в организации сдельной системы оплаты труда</t>
  </si>
  <si>
    <t>Сыбайлас жемқорлыққа қарсы іс-қимыл бойынша практикалық бағытталған семинарда оқу</t>
  </si>
  <si>
    <t>Обучение  на практико-ориентированном семинаре по противодействию коррупции</t>
  </si>
  <si>
    <t>Сыбайлас жемқорлыққа қарсы іс-қимыл саласындағы оқу</t>
  </si>
  <si>
    <t>Обучение  в сфере  противодействия коррупции</t>
  </si>
  <si>
    <t>Құқықтану саласындағы оқыту қызметтері</t>
  </si>
  <si>
    <t>Услуги по обучению в юриспруденции</t>
  </si>
  <si>
    <t>Бәсекелестікті қорғау (монополияға қарсы) заңнамасы, ҚР ӘРПК, ҚР Цифрлық кодексі және ҚР еңбек заңнамасы бойынша пленарлық сессиялар</t>
  </si>
  <si>
    <t>Пленарные сессии по антимонопольному законодательству, АППК РК, Цифровому кодексу РК и трудовому законодательству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</si>
</sst>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2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b/>
      <sz val="24"/>
      <color theme="1"/>
      <name val="Times New Roman"/>
      <family val="1"/>
      <charset val="204"/>
    </font>
    <font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sz val="36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0" fontId="16" fillId="0" borderId="0"/>
    <xf numFmtId="0" fontId="15" fillId="0" borderId="0"/>
    <xf numFmtId="0" fontId="14" fillId="0" borderId="0"/>
    <xf numFmtId="164" fontId="27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4" fillId="0" borderId="0"/>
    <xf numFmtId="0" fontId="26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164" fontId="27" fillId="0" borderId="0" applyFont="0" applyFill="0" applyBorder="0" applyAlignment="0" applyProtection="0"/>
    <xf numFmtId="0" fontId="27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wrapText="1"/>
    </xf>
    <xf numFmtId="0" fontId="21" fillId="0" borderId="0" xfId="0" applyFont="1"/>
    <xf numFmtId="0" fontId="22" fillId="0" borderId="0" xfId="0" applyFont="1"/>
    <xf numFmtId="0" fontId="0" fillId="0" borderId="0" xfId="0"/>
    <xf numFmtId="0" fontId="32" fillId="0" borderId="0" xfId="0" applyFont="1"/>
    <xf numFmtId="4" fontId="28" fillId="0" borderId="1" xfId="0" applyNumberFormat="1" applyFont="1" applyBorder="1" applyAlignment="1">
      <alignment horizontal="center" wrapText="1"/>
    </xf>
    <xf numFmtId="0" fontId="29" fillId="0" borderId="1" xfId="2" applyFont="1" applyBorder="1" applyAlignment="1"/>
    <xf numFmtId="0" fontId="31" fillId="0" borderId="1" xfId="2" applyFont="1" applyBorder="1" applyAlignment="1">
      <alignment vertical="center"/>
    </xf>
    <xf numFmtId="0" fontId="31" fillId="0" borderId="1" xfId="2" applyFont="1" applyBorder="1" applyAlignment="1">
      <alignment horizontal="center" vertical="center" wrapText="1"/>
    </xf>
    <xf numFmtId="4" fontId="33" fillId="0" borderId="1" xfId="2" applyNumberFormat="1" applyFont="1" applyBorder="1" applyAlignment="1">
      <alignment horizontal="center" vertical="center"/>
    </xf>
    <xf numFmtId="4" fontId="31" fillId="0" borderId="1" xfId="2" applyNumberFormat="1" applyFont="1" applyBorder="1" applyAlignment="1">
      <alignment horizontal="center" vertical="center"/>
    </xf>
    <xf numFmtId="0" fontId="15" fillId="0" borderId="0" xfId="2"/>
    <xf numFmtId="0" fontId="23" fillId="0" borderId="0" xfId="2" applyFont="1"/>
    <xf numFmtId="0" fontId="24" fillId="0" borderId="0" xfId="2" applyFont="1" applyAlignment="1">
      <alignment wrapText="1"/>
    </xf>
    <xf numFmtId="0" fontId="24" fillId="0" borderId="0" xfId="2" applyFont="1"/>
    <xf numFmtId="0" fontId="25" fillId="0" borderId="0" xfId="2" applyFont="1"/>
    <xf numFmtId="0" fontId="18" fillId="0" borderId="1" xfId="2" applyFont="1" applyBorder="1" applyAlignment="1">
      <alignment horizontal="center" vertical="center" wrapText="1"/>
    </xf>
    <xf numFmtId="0" fontId="36" fillId="0" borderId="1" xfId="2" applyFont="1" applyBorder="1" applyAlignment="1">
      <alignment horizontal="center" vertical="center"/>
    </xf>
    <xf numFmtId="0" fontId="36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38" fillId="0" borderId="0" xfId="0" applyFont="1"/>
    <xf numFmtId="0" fontId="39" fillId="0" borderId="0" xfId="2" applyFont="1"/>
    <xf numFmtId="0" fontId="35" fillId="0" borderId="0" xfId="2" applyFont="1"/>
    <xf numFmtId="0" fontId="29" fillId="0" borderId="0" xfId="2" applyFont="1" applyAlignment="1">
      <alignment horizontal="center" wrapText="1"/>
    </xf>
    <xf numFmtId="0" fontId="35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41" fillId="0" borderId="1" xfId="2" applyFont="1" applyBorder="1" applyAlignment="1">
      <alignment wrapText="1"/>
    </xf>
    <xf numFmtId="4" fontId="41" fillId="0" borderId="1" xfId="2" applyNumberFormat="1" applyFont="1" applyBorder="1" applyAlignment="1"/>
    <xf numFmtId="4" fontId="41" fillId="0" borderId="1" xfId="0" applyNumberFormat="1" applyFont="1" applyBorder="1" applyAlignment="1">
      <alignment horizontal="right" wrapText="1"/>
    </xf>
    <xf numFmtId="4" fontId="40" fillId="0" borderId="1" xfId="2" applyNumberFormat="1" applyFont="1" applyBorder="1" applyAlignment="1">
      <alignment vertical="center"/>
    </xf>
    <xf numFmtId="49" fontId="30" fillId="2" borderId="1" xfId="1" applyNumberFormat="1" applyFont="1" applyFill="1" applyBorder="1" applyAlignment="1">
      <alignment horizontal="center"/>
    </xf>
    <xf numFmtId="0" fontId="33" fillId="2" borderId="1" xfId="1" applyFont="1" applyFill="1" applyBorder="1" applyAlignment="1">
      <alignment horizontal="center" vertical="center"/>
    </xf>
    <xf numFmtId="4" fontId="40" fillId="2" borderId="1" xfId="1" applyNumberFormat="1" applyFont="1" applyFill="1" applyBorder="1" applyAlignment="1">
      <alignment vertical="center"/>
    </xf>
    <xf numFmtId="4" fontId="33" fillId="2" borderId="1" xfId="1" applyNumberFormat="1" applyFont="1" applyFill="1" applyBorder="1" applyAlignment="1">
      <alignment horizontal="center" vertical="center"/>
    </xf>
    <xf numFmtId="0" fontId="33" fillId="2" borderId="2" xfId="1" applyFont="1" applyFill="1" applyBorder="1" applyAlignment="1">
      <alignment horizontal="left" vertical="center" wrapText="1"/>
    </xf>
    <xf numFmtId="0" fontId="33" fillId="2" borderId="3" xfId="1" applyFont="1" applyFill="1" applyBorder="1" applyAlignment="1">
      <alignment horizontal="left" vertical="center" wrapText="1"/>
    </xf>
    <xf numFmtId="0" fontId="33" fillId="2" borderId="4" xfId="1" applyFont="1" applyFill="1" applyBorder="1" applyAlignment="1">
      <alignment horizontal="left" vertical="center" wrapText="1"/>
    </xf>
    <xf numFmtId="0" fontId="42" fillId="0" borderId="2" xfId="2" applyFont="1" applyBorder="1" applyAlignment="1">
      <alignment horizontal="left" vertical="center"/>
    </xf>
    <xf numFmtId="0" fontId="42" fillId="0" borderId="3" xfId="2" applyFont="1" applyBorder="1" applyAlignment="1">
      <alignment horizontal="left" vertical="center"/>
    </xf>
    <xf numFmtId="0" fontId="42" fillId="0" borderId="4" xfId="2" applyFont="1" applyBorder="1" applyAlignment="1">
      <alignment horizontal="left"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5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37" fillId="0" borderId="0" xfId="2" applyFont="1" applyAlignment="1">
      <alignment horizont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34" fillId="0" borderId="0" xfId="0" applyFont="1"/>
    <xf numFmtId="0" fontId="41" fillId="0" borderId="1" xfId="2" applyFont="1" applyBorder="1" applyAlignment="1">
      <alignment horizontal="left" wrapText="1"/>
    </xf>
  </cellXfs>
  <cellStyles count="35">
    <cellStyle name="Обычный" xfId="0" builtinId="0"/>
    <cellStyle name="Обычный 2" xfId="27"/>
    <cellStyle name="Обычный 3" xfId="2"/>
    <cellStyle name="Обычный 3 10" xfId="20"/>
    <cellStyle name="Обычный 3 11" xfId="22"/>
    <cellStyle name="Обычный 3 12" xfId="24"/>
    <cellStyle name="Обычный 3 13" xfId="28"/>
    <cellStyle name="Обычный 3 14" xfId="29"/>
    <cellStyle name="Обычный 3 15" xfId="31"/>
    <cellStyle name="Обычный 3 16" xfId="33"/>
    <cellStyle name="Обычный 3 2" xfId="1"/>
    <cellStyle name="Обычный 3 2 10" xfId="23"/>
    <cellStyle name="Обычный 3 2 11" xfId="25"/>
    <cellStyle name="Обычный 3 2 12" xfId="30"/>
    <cellStyle name="Обычный 3 2 13" xfId="32"/>
    <cellStyle name="Обычный 3 2 14" xfId="34"/>
    <cellStyle name="Обычный 3 2 2" xfId="6"/>
    <cellStyle name="Обычный 3 2 3" xfId="9"/>
    <cellStyle name="Обычный 3 2 4" xfId="11"/>
    <cellStyle name="Обычный 3 2 5" xfId="13"/>
    <cellStyle name="Обычный 3 2 6" xfId="15"/>
    <cellStyle name="Обычный 3 2 7" xfId="17"/>
    <cellStyle name="Обычный 3 2 8" xfId="19"/>
    <cellStyle name="Обычный 3 2 9" xfId="21"/>
    <cellStyle name="Обычный 3 3" xfId="3"/>
    <cellStyle name="Обычный 3 4" xfId="8"/>
    <cellStyle name="Обычный 3 5" xfId="10"/>
    <cellStyle name="Обычный 3 6" xfId="12"/>
    <cellStyle name="Обычный 3 7" xfId="14"/>
    <cellStyle name="Обычный 3 8" xfId="16"/>
    <cellStyle name="Обычный 3 9" xfId="18"/>
    <cellStyle name="Обычный 4" xfId="7"/>
    <cellStyle name="Финансовый 10" xfId="4"/>
    <cellStyle name="Финансовый 2" xfId="5"/>
    <cellStyle name="Финансовый 2 2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tabSelected="1" view="pageBreakPreview" topLeftCell="A46" zoomScale="40" zoomScaleNormal="59" zoomScaleSheetLayoutView="40" workbookViewId="0">
      <selection activeCell="L76" sqref="L76"/>
    </sheetView>
  </sheetViews>
  <sheetFormatPr defaultRowHeight="21" x14ac:dyDescent="0.35"/>
  <cols>
    <col min="1" max="1" width="11.42578125" style="6" customWidth="1"/>
    <col min="2" max="2" width="50.42578125" style="6" customWidth="1"/>
    <col min="3" max="3" width="43.85546875" style="6" customWidth="1"/>
    <col min="4" max="4" width="70.5703125" style="2" customWidth="1"/>
    <col min="5" max="5" width="77.28515625" style="2" customWidth="1"/>
    <col min="6" max="6" width="14.5703125" style="3" customWidth="1"/>
    <col min="7" max="7" width="22.7109375" style="6" customWidth="1"/>
    <col min="8" max="8" width="39.7109375" style="6" customWidth="1"/>
    <col min="9" max="9" width="20.28515625" style="2" customWidth="1"/>
    <col min="10" max="10" width="11.85546875" style="4" customWidth="1"/>
    <col min="11" max="11" width="16" style="6" customWidth="1"/>
    <col min="12" max="12" width="31" style="6" customWidth="1"/>
    <col min="13" max="13" width="36.5703125" style="6" customWidth="1"/>
    <col min="14" max="14" width="38" style="6" customWidth="1"/>
    <col min="15" max="15" width="16.85546875" style="5" customWidth="1"/>
    <col min="16" max="16" width="15.7109375" style="4" customWidth="1"/>
    <col min="17" max="17" width="27.7109375" style="6" customWidth="1"/>
    <col min="18" max="18" width="37.7109375" style="6" customWidth="1"/>
    <col min="19" max="19" width="20.5703125" style="5" customWidth="1"/>
    <col min="20" max="20" width="14.42578125" style="6" customWidth="1"/>
    <col min="21" max="16384" width="9.140625" style="6"/>
  </cols>
  <sheetData>
    <row r="1" spans="1:19" ht="45" customHeight="1" x14ac:dyDescent="0.35">
      <c r="A1" s="24"/>
      <c r="B1" s="24"/>
      <c r="C1" s="24"/>
      <c r="D1" s="25"/>
      <c r="E1" s="25"/>
      <c r="F1" s="26"/>
      <c r="G1" s="24"/>
      <c r="H1" s="24"/>
      <c r="I1" s="27"/>
      <c r="J1" s="28"/>
      <c r="K1" s="24"/>
      <c r="L1" s="24"/>
      <c r="M1" s="24"/>
      <c r="N1" s="24"/>
      <c r="O1" s="29"/>
      <c r="P1" s="28"/>
      <c r="Q1" s="24"/>
      <c r="R1" s="24"/>
      <c r="S1" s="29"/>
    </row>
    <row r="2" spans="1:19" s="23" customFormat="1" ht="46.5" x14ac:dyDescent="0.7">
      <c r="A2" s="48" t="s">
        <v>15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s="23" customFormat="1" ht="46.5" customHeight="1" x14ac:dyDescent="0.7">
      <c r="A3" s="48" t="s">
        <v>16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ht="42" customHeight="1" x14ac:dyDescent="0.35">
      <c r="A4" s="14"/>
      <c r="B4" s="14"/>
      <c r="C4" s="14"/>
      <c r="D4" s="15"/>
      <c r="E4" s="15"/>
      <c r="F4" s="16"/>
      <c r="G4" s="14"/>
      <c r="H4" s="14"/>
      <c r="I4" s="15"/>
      <c r="J4" s="17"/>
      <c r="K4" s="14"/>
      <c r="L4" s="14"/>
      <c r="M4" s="14"/>
      <c r="N4" s="14"/>
      <c r="O4" s="18"/>
      <c r="P4" s="17"/>
      <c r="Q4" s="14"/>
      <c r="R4" s="14"/>
      <c r="S4" s="18"/>
    </row>
    <row r="5" spans="1:19" ht="24.75" customHeight="1" x14ac:dyDescent="0.25">
      <c r="A5" s="44" t="s">
        <v>0</v>
      </c>
      <c r="B5" s="44" t="s">
        <v>1</v>
      </c>
      <c r="C5" s="44" t="s">
        <v>2</v>
      </c>
      <c r="D5" s="44" t="s">
        <v>3</v>
      </c>
      <c r="E5" s="44" t="s">
        <v>4</v>
      </c>
      <c r="F5" s="47" t="s">
        <v>5</v>
      </c>
      <c r="G5" s="47"/>
      <c r="H5" s="47"/>
      <c r="I5" s="47"/>
      <c r="J5" s="49" t="s">
        <v>6</v>
      </c>
      <c r="K5" s="50"/>
      <c r="L5" s="50"/>
      <c r="M5" s="50"/>
      <c r="N5" s="50"/>
      <c r="O5" s="51"/>
      <c r="P5" s="47" t="s">
        <v>7</v>
      </c>
      <c r="Q5" s="47"/>
      <c r="R5" s="47"/>
      <c r="S5" s="47"/>
    </row>
    <row r="6" spans="1:19" ht="33" customHeight="1" x14ac:dyDescent="0.25">
      <c r="A6" s="44"/>
      <c r="B6" s="44"/>
      <c r="C6" s="44"/>
      <c r="D6" s="44"/>
      <c r="E6" s="44"/>
      <c r="F6" s="44" t="s">
        <v>8</v>
      </c>
      <c r="G6" s="44" t="s">
        <v>9</v>
      </c>
      <c r="H6" s="44" t="s">
        <v>10</v>
      </c>
      <c r="I6" s="44" t="s">
        <v>11</v>
      </c>
      <c r="J6" s="44" t="s">
        <v>8</v>
      </c>
      <c r="K6" s="47" t="s">
        <v>9</v>
      </c>
      <c r="L6" s="47"/>
      <c r="M6" s="47" t="s">
        <v>10</v>
      </c>
      <c r="N6" s="47"/>
      <c r="O6" s="44" t="s">
        <v>11</v>
      </c>
      <c r="P6" s="44" t="s">
        <v>8</v>
      </c>
      <c r="Q6" s="47" t="s">
        <v>9</v>
      </c>
      <c r="R6" s="44" t="s">
        <v>10</v>
      </c>
      <c r="S6" s="45" t="s">
        <v>11</v>
      </c>
    </row>
    <row r="7" spans="1:19" ht="102" customHeight="1" x14ac:dyDescent="0.25">
      <c r="A7" s="44"/>
      <c r="B7" s="44"/>
      <c r="C7" s="44"/>
      <c r="D7" s="44"/>
      <c r="E7" s="44"/>
      <c r="F7" s="44"/>
      <c r="G7" s="44"/>
      <c r="H7" s="44"/>
      <c r="I7" s="44"/>
      <c r="J7" s="44"/>
      <c r="K7" s="19" t="s">
        <v>12</v>
      </c>
      <c r="L7" s="19" t="s">
        <v>13</v>
      </c>
      <c r="M7" s="19" t="s">
        <v>12</v>
      </c>
      <c r="N7" s="19" t="s">
        <v>13</v>
      </c>
      <c r="O7" s="44"/>
      <c r="P7" s="44"/>
      <c r="Q7" s="47"/>
      <c r="R7" s="44"/>
      <c r="S7" s="46"/>
    </row>
    <row r="8" spans="1:19" s="1" customFormat="1" ht="17.25" customHeight="1" x14ac:dyDescent="0.2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1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0">
        <v>12</v>
      </c>
      <c r="M8" s="20">
        <v>13</v>
      </c>
      <c r="N8" s="20">
        <v>14</v>
      </c>
      <c r="O8" s="22">
        <v>15</v>
      </c>
      <c r="P8" s="20">
        <v>16</v>
      </c>
      <c r="Q8" s="20">
        <v>17</v>
      </c>
      <c r="R8" s="20">
        <v>18</v>
      </c>
      <c r="S8" s="22">
        <v>19</v>
      </c>
    </row>
    <row r="9" spans="1:19" s="52" customFormat="1" ht="33" x14ac:dyDescent="0.5">
      <c r="A9" s="34" t="s">
        <v>23</v>
      </c>
      <c r="B9" s="38" t="s">
        <v>24</v>
      </c>
      <c r="C9" s="39"/>
      <c r="D9" s="39"/>
      <c r="E9" s="40"/>
      <c r="F9" s="35"/>
      <c r="G9" s="36">
        <f>SUM(G10:G37)</f>
        <v>0</v>
      </c>
      <c r="H9" s="36">
        <f>SUM(H10:H37)</f>
        <v>603606274</v>
      </c>
      <c r="I9" s="37"/>
      <c r="J9" s="37"/>
      <c r="K9" s="36">
        <f>SUM(K10:K37)</f>
        <v>0</v>
      </c>
      <c r="L9" s="36">
        <f>SUM(L10:L37)</f>
        <v>197</v>
      </c>
      <c r="M9" s="36">
        <f>SUM(M10:M37)</f>
        <v>8308960</v>
      </c>
      <c r="N9" s="36">
        <f>SUM(N10:N37)</f>
        <v>8308960</v>
      </c>
      <c r="O9" s="37"/>
      <c r="P9" s="37"/>
      <c r="Q9" s="36">
        <f>SUM(Q10:Q37)</f>
        <v>197</v>
      </c>
      <c r="R9" s="36">
        <f>SUM(R10:R37)</f>
        <v>603606274</v>
      </c>
      <c r="S9" s="37"/>
    </row>
    <row r="10" spans="1:19" ht="162" customHeight="1" x14ac:dyDescent="0.45">
      <c r="A10" s="9"/>
      <c r="B10" s="30" t="s">
        <v>25</v>
      </c>
      <c r="C10" s="30" t="s">
        <v>26</v>
      </c>
      <c r="D10" s="30" t="s">
        <v>25</v>
      </c>
      <c r="E10" s="30" t="s">
        <v>26</v>
      </c>
      <c r="F10" s="8" t="s">
        <v>22</v>
      </c>
      <c r="G10" s="31"/>
      <c r="H10" s="32">
        <v>603606274</v>
      </c>
      <c r="I10" s="8" t="s">
        <v>27</v>
      </c>
      <c r="J10" s="8"/>
      <c r="K10" s="32"/>
      <c r="L10" s="32"/>
      <c r="M10" s="32">
        <v>8308960</v>
      </c>
      <c r="N10" s="32"/>
      <c r="O10" s="8"/>
      <c r="P10" s="8" t="s">
        <v>22</v>
      </c>
      <c r="Q10" s="31"/>
      <c r="R10" s="32">
        <f>H10-M10</f>
        <v>595297314</v>
      </c>
      <c r="S10" s="8" t="s">
        <v>27</v>
      </c>
    </row>
    <row r="11" spans="1:19" ht="84" x14ac:dyDescent="0.45">
      <c r="A11" s="9"/>
      <c r="B11" s="30" t="s">
        <v>28</v>
      </c>
      <c r="C11" s="30" t="s">
        <v>29</v>
      </c>
      <c r="D11" s="30" t="s">
        <v>30</v>
      </c>
      <c r="E11" s="30" t="s">
        <v>30</v>
      </c>
      <c r="F11" s="8"/>
      <c r="G11" s="31"/>
      <c r="H11" s="32"/>
      <c r="I11" s="8"/>
      <c r="J11" s="8" t="s">
        <v>31</v>
      </c>
      <c r="K11" s="32"/>
      <c r="L11" s="32">
        <v>4</v>
      </c>
      <c r="M11" s="32"/>
      <c r="N11" s="32">
        <v>146740</v>
      </c>
      <c r="O11" s="8" t="s">
        <v>27</v>
      </c>
      <c r="P11" s="8" t="s">
        <v>31</v>
      </c>
      <c r="Q11" s="31">
        <v>4</v>
      </c>
      <c r="R11" s="32">
        <v>146740</v>
      </c>
      <c r="S11" s="8" t="s">
        <v>27</v>
      </c>
    </row>
    <row r="12" spans="1:19" ht="84" x14ac:dyDescent="0.45">
      <c r="A12" s="9"/>
      <c r="B12" s="30" t="s">
        <v>32</v>
      </c>
      <c r="C12" s="30" t="s">
        <v>33</v>
      </c>
      <c r="D12" s="30" t="s">
        <v>34</v>
      </c>
      <c r="E12" s="30" t="s">
        <v>34</v>
      </c>
      <c r="F12" s="8"/>
      <c r="G12" s="31"/>
      <c r="H12" s="32"/>
      <c r="I12" s="8"/>
      <c r="J12" s="8" t="s">
        <v>31</v>
      </c>
      <c r="K12" s="32"/>
      <c r="L12" s="32">
        <v>6</v>
      </c>
      <c r="M12" s="32"/>
      <c r="N12" s="32">
        <v>219780</v>
      </c>
      <c r="O12" s="8" t="s">
        <v>27</v>
      </c>
      <c r="P12" s="8" t="s">
        <v>31</v>
      </c>
      <c r="Q12" s="31">
        <v>6</v>
      </c>
      <c r="R12" s="32">
        <v>219780</v>
      </c>
      <c r="S12" s="8" t="s">
        <v>27</v>
      </c>
    </row>
    <row r="13" spans="1:19" ht="84" x14ac:dyDescent="0.45">
      <c r="A13" s="9"/>
      <c r="B13" s="30" t="s">
        <v>35</v>
      </c>
      <c r="C13" s="30" t="s">
        <v>36</v>
      </c>
      <c r="D13" s="30" t="s">
        <v>37</v>
      </c>
      <c r="E13" s="30" t="s">
        <v>37</v>
      </c>
      <c r="F13" s="8"/>
      <c r="G13" s="31"/>
      <c r="H13" s="32"/>
      <c r="I13" s="8"/>
      <c r="J13" s="8" t="s">
        <v>31</v>
      </c>
      <c r="K13" s="32"/>
      <c r="L13" s="32">
        <v>8</v>
      </c>
      <c r="M13" s="32"/>
      <c r="N13" s="32">
        <v>290400</v>
      </c>
      <c r="O13" s="8" t="s">
        <v>27</v>
      </c>
      <c r="P13" s="8" t="s">
        <v>31</v>
      </c>
      <c r="Q13" s="31">
        <v>8</v>
      </c>
      <c r="R13" s="32">
        <v>290400</v>
      </c>
      <c r="S13" s="8" t="s">
        <v>27</v>
      </c>
    </row>
    <row r="14" spans="1:19" ht="84" x14ac:dyDescent="0.45">
      <c r="A14" s="9"/>
      <c r="B14" s="30" t="s">
        <v>38</v>
      </c>
      <c r="C14" s="30" t="s">
        <v>39</v>
      </c>
      <c r="D14" s="30" t="s">
        <v>40</v>
      </c>
      <c r="E14" s="30" t="s">
        <v>40</v>
      </c>
      <c r="F14" s="8"/>
      <c r="G14" s="31"/>
      <c r="H14" s="32"/>
      <c r="I14" s="8"/>
      <c r="J14" s="8" t="s">
        <v>31</v>
      </c>
      <c r="K14" s="32"/>
      <c r="L14" s="32">
        <v>6</v>
      </c>
      <c r="M14" s="32"/>
      <c r="N14" s="32">
        <v>218790</v>
      </c>
      <c r="O14" s="8" t="s">
        <v>27</v>
      </c>
      <c r="P14" s="8" t="s">
        <v>31</v>
      </c>
      <c r="Q14" s="31">
        <v>6</v>
      </c>
      <c r="R14" s="32">
        <v>218790</v>
      </c>
      <c r="S14" s="8" t="s">
        <v>27</v>
      </c>
    </row>
    <row r="15" spans="1:19" ht="84" x14ac:dyDescent="0.45">
      <c r="A15" s="9"/>
      <c r="B15" s="30" t="s">
        <v>41</v>
      </c>
      <c r="C15" s="30" t="s">
        <v>42</v>
      </c>
      <c r="D15" s="30" t="s">
        <v>43</v>
      </c>
      <c r="E15" s="30" t="s">
        <v>43</v>
      </c>
      <c r="F15" s="8"/>
      <c r="G15" s="31"/>
      <c r="H15" s="32"/>
      <c r="I15" s="8"/>
      <c r="J15" s="8" t="s">
        <v>31</v>
      </c>
      <c r="K15" s="32"/>
      <c r="L15" s="32">
        <v>16</v>
      </c>
      <c r="M15" s="32"/>
      <c r="N15" s="32">
        <v>585200</v>
      </c>
      <c r="O15" s="8" t="s">
        <v>27</v>
      </c>
      <c r="P15" s="8" t="s">
        <v>31</v>
      </c>
      <c r="Q15" s="31">
        <v>16</v>
      </c>
      <c r="R15" s="32">
        <v>585200</v>
      </c>
      <c r="S15" s="8" t="s">
        <v>27</v>
      </c>
    </row>
    <row r="16" spans="1:19" ht="84" x14ac:dyDescent="0.45">
      <c r="A16" s="9"/>
      <c r="B16" s="30" t="s">
        <v>44</v>
      </c>
      <c r="C16" s="30" t="s">
        <v>45</v>
      </c>
      <c r="D16" s="30" t="s">
        <v>46</v>
      </c>
      <c r="E16" s="30" t="s">
        <v>46</v>
      </c>
      <c r="F16" s="8"/>
      <c r="G16" s="31"/>
      <c r="H16" s="32"/>
      <c r="I16" s="8"/>
      <c r="J16" s="8" t="s">
        <v>31</v>
      </c>
      <c r="K16" s="32"/>
      <c r="L16" s="32">
        <v>10</v>
      </c>
      <c r="M16" s="32"/>
      <c r="N16" s="32">
        <v>371250</v>
      </c>
      <c r="O16" s="8" t="s">
        <v>27</v>
      </c>
      <c r="P16" s="8" t="s">
        <v>31</v>
      </c>
      <c r="Q16" s="31">
        <v>10</v>
      </c>
      <c r="R16" s="32">
        <v>371250</v>
      </c>
      <c r="S16" s="8" t="s">
        <v>27</v>
      </c>
    </row>
    <row r="17" spans="1:19" ht="84" x14ac:dyDescent="0.45">
      <c r="A17" s="9"/>
      <c r="B17" s="30" t="s">
        <v>47</v>
      </c>
      <c r="C17" s="30" t="s">
        <v>48</v>
      </c>
      <c r="D17" s="30" t="s">
        <v>49</v>
      </c>
      <c r="E17" s="30" t="s">
        <v>49</v>
      </c>
      <c r="F17" s="8"/>
      <c r="G17" s="31"/>
      <c r="H17" s="32"/>
      <c r="I17" s="8"/>
      <c r="J17" s="8" t="s">
        <v>31</v>
      </c>
      <c r="K17" s="32"/>
      <c r="L17" s="32">
        <v>16</v>
      </c>
      <c r="M17" s="32"/>
      <c r="N17" s="32">
        <v>582560</v>
      </c>
      <c r="O17" s="8" t="s">
        <v>27</v>
      </c>
      <c r="P17" s="8" t="s">
        <v>31</v>
      </c>
      <c r="Q17" s="31">
        <v>16</v>
      </c>
      <c r="R17" s="32">
        <v>582560</v>
      </c>
      <c r="S17" s="8" t="s">
        <v>27</v>
      </c>
    </row>
    <row r="18" spans="1:19" ht="84" x14ac:dyDescent="0.45">
      <c r="A18" s="9"/>
      <c r="B18" s="30" t="s">
        <v>50</v>
      </c>
      <c r="C18" s="30" t="s">
        <v>51</v>
      </c>
      <c r="D18" s="30" t="s">
        <v>52</v>
      </c>
      <c r="E18" s="30" t="s">
        <v>52</v>
      </c>
      <c r="F18" s="8"/>
      <c r="G18" s="31"/>
      <c r="H18" s="32"/>
      <c r="I18" s="8"/>
      <c r="J18" s="8" t="s">
        <v>31</v>
      </c>
      <c r="K18" s="32"/>
      <c r="L18" s="32">
        <v>30</v>
      </c>
      <c r="M18" s="32"/>
      <c r="N18" s="32">
        <v>1097250</v>
      </c>
      <c r="O18" s="8" t="s">
        <v>27</v>
      </c>
      <c r="P18" s="8" t="s">
        <v>31</v>
      </c>
      <c r="Q18" s="31">
        <v>30</v>
      </c>
      <c r="R18" s="32">
        <v>1097250</v>
      </c>
      <c r="S18" s="8" t="s">
        <v>27</v>
      </c>
    </row>
    <row r="19" spans="1:19" ht="99" x14ac:dyDescent="0.45">
      <c r="A19" s="9"/>
      <c r="B19" s="30" t="s">
        <v>53</v>
      </c>
      <c r="C19" s="30" t="s">
        <v>54</v>
      </c>
      <c r="D19" s="30" t="s">
        <v>55</v>
      </c>
      <c r="E19" s="30" t="s">
        <v>55</v>
      </c>
      <c r="F19" s="8"/>
      <c r="G19" s="31"/>
      <c r="H19" s="32"/>
      <c r="I19" s="8"/>
      <c r="J19" s="8" t="s">
        <v>31</v>
      </c>
      <c r="K19" s="32"/>
      <c r="L19" s="32">
        <v>6</v>
      </c>
      <c r="M19" s="32"/>
      <c r="N19" s="32">
        <v>753390</v>
      </c>
      <c r="O19" s="8" t="s">
        <v>27</v>
      </c>
      <c r="P19" s="8" t="s">
        <v>31</v>
      </c>
      <c r="Q19" s="31">
        <v>6</v>
      </c>
      <c r="R19" s="32">
        <v>753390</v>
      </c>
      <c r="S19" s="8" t="s">
        <v>27</v>
      </c>
    </row>
    <row r="20" spans="1:19" ht="84" x14ac:dyDescent="0.45">
      <c r="A20" s="9"/>
      <c r="B20" s="30" t="s">
        <v>56</v>
      </c>
      <c r="C20" s="30" t="s">
        <v>57</v>
      </c>
      <c r="D20" s="30" t="s">
        <v>58</v>
      </c>
      <c r="E20" s="30" t="s">
        <v>58</v>
      </c>
      <c r="F20" s="8"/>
      <c r="G20" s="31"/>
      <c r="H20" s="32"/>
      <c r="I20" s="8"/>
      <c r="J20" s="8" t="s">
        <v>31</v>
      </c>
      <c r="K20" s="32"/>
      <c r="L20" s="32">
        <v>2</v>
      </c>
      <c r="M20" s="32"/>
      <c r="N20" s="32">
        <v>141020</v>
      </c>
      <c r="O20" s="8" t="s">
        <v>27</v>
      </c>
      <c r="P20" s="8" t="s">
        <v>31</v>
      </c>
      <c r="Q20" s="31">
        <v>2</v>
      </c>
      <c r="R20" s="32">
        <v>141020</v>
      </c>
      <c r="S20" s="8" t="s">
        <v>27</v>
      </c>
    </row>
    <row r="21" spans="1:19" ht="99" x14ac:dyDescent="0.45">
      <c r="A21" s="9"/>
      <c r="B21" s="30" t="s">
        <v>59</v>
      </c>
      <c r="C21" s="30" t="s">
        <v>60</v>
      </c>
      <c r="D21" s="30" t="s">
        <v>61</v>
      </c>
      <c r="E21" s="30" t="s">
        <v>61</v>
      </c>
      <c r="F21" s="8"/>
      <c r="G21" s="31"/>
      <c r="H21" s="32"/>
      <c r="I21" s="8"/>
      <c r="J21" s="8" t="s">
        <v>31</v>
      </c>
      <c r="K21" s="32"/>
      <c r="L21" s="32">
        <v>4</v>
      </c>
      <c r="M21" s="32"/>
      <c r="N21" s="32">
        <v>462000</v>
      </c>
      <c r="O21" s="8" t="s">
        <v>27</v>
      </c>
      <c r="P21" s="8" t="s">
        <v>31</v>
      </c>
      <c r="Q21" s="31">
        <v>4</v>
      </c>
      <c r="R21" s="32">
        <v>462000</v>
      </c>
      <c r="S21" s="8" t="s">
        <v>27</v>
      </c>
    </row>
    <row r="22" spans="1:19" ht="84" x14ac:dyDescent="0.45">
      <c r="A22" s="9"/>
      <c r="B22" s="30" t="s">
        <v>62</v>
      </c>
      <c r="C22" s="30" t="s">
        <v>63</v>
      </c>
      <c r="D22" s="30" t="s">
        <v>64</v>
      </c>
      <c r="E22" s="30" t="s">
        <v>64</v>
      </c>
      <c r="F22" s="8"/>
      <c r="G22" s="31"/>
      <c r="H22" s="32"/>
      <c r="I22" s="8"/>
      <c r="J22" s="8" t="s">
        <v>31</v>
      </c>
      <c r="K22" s="32"/>
      <c r="L22" s="32">
        <v>35</v>
      </c>
      <c r="M22" s="32"/>
      <c r="N22" s="32">
        <v>931700</v>
      </c>
      <c r="O22" s="8" t="s">
        <v>27</v>
      </c>
      <c r="P22" s="8" t="s">
        <v>31</v>
      </c>
      <c r="Q22" s="31">
        <v>35</v>
      </c>
      <c r="R22" s="32">
        <v>931700</v>
      </c>
      <c r="S22" s="8" t="s">
        <v>27</v>
      </c>
    </row>
    <row r="23" spans="1:19" ht="84" x14ac:dyDescent="0.45">
      <c r="A23" s="9"/>
      <c r="B23" s="30" t="s">
        <v>65</v>
      </c>
      <c r="C23" s="30" t="s">
        <v>66</v>
      </c>
      <c r="D23" s="30" t="s">
        <v>67</v>
      </c>
      <c r="E23" s="30" t="s">
        <v>67</v>
      </c>
      <c r="F23" s="8"/>
      <c r="G23" s="31"/>
      <c r="H23" s="32"/>
      <c r="I23" s="8"/>
      <c r="J23" s="8" t="s">
        <v>31</v>
      </c>
      <c r="K23" s="32"/>
      <c r="L23" s="32">
        <v>5</v>
      </c>
      <c r="M23" s="32"/>
      <c r="N23" s="32">
        <v>226875</v>
      </c>
      <c r="O23" s="8" t="s">
        <v>27</v>
      </c>
      <c r="P23" s="8" t="s">
        <v>31</v>
      </c>
      <c r="Q23" s="31">
        <v>5</v>
      </c>
      <c r="R23" s="32">
        <v>226875</v>
      </c>
      <c r="S23" s="8" t="s">
        <v>27</v>
      </c>
    </row>
    <row r="24" spans="1:19" ht="84" x14ac:dyDescent="0.45">
      <c r="A24" s="9"/>
      <c r="B24" s="30" t="s">
        <v>68</v>
      </c>
      <c r="C24" s="30" t="s">
        <v>69</v>
      </c>
      <c r="D24" s="30" t="s">
        <v>70</v>
      </c>
      <c r="E24" s="30" t="s">
        <v>70</v>
      </c>
      <c r="F24" s="8"/>
      <c r="G24" s="31"/>
      <c r="H24" s="32"/>
      <c r="I24" s="8"/>
      <c r="J24" s="8" t="s">
        <v>31</v>
      </c>
      <c r="K24" s="32"/>
      <c r="L24" s="32">
        <v>4</v>
      </c>
      <c r="M24" s="32"/>
      <c r="N24" s="32">
        <v>185460</v>
      </c>
      <c r="O24" s="8" t="s">
        <v>27</v>
      </c>
      <c r="P24" s="8" t="s">
        <v>31</v>
      </c>
      <c r="Q24" s="31">
        <v>4</v>
      </c>
      <c r="R24" s="32">
        <v>185460</v>
      </c>
      <c r="S24" s="8" t="s">
        <v>27</v>
      </c>
    </row>
    <row r="25" spans="1:19" ht="84" x14ac:dyDescent="0.45">
      <c r="A25" s="9"/>
      <c r="B25" s="30" t="s">
        <v>71</v>
      </c>
      <c r="C25" s="30" t="s">
        <v>72</v>
      </c>
      <c r="D25" s="30" t="s">
        <v>73</v>
      </c>
      <c r="E25" s="30" t="s">
        <v>73</v>
      </c>
      <c r="F25" s="8"/>
      <c r="G25" s="31"/>
      <c r="H25" s="32"/>
      <c r="I25" s="8"/>
      <c r="J25" s="8" t="s">
        <v>31</v>
      </c>
      <c r="K25" s="32"/>
      <c r="L25" s="32">
        <v>1</v>
      </c>
      <c r="M25" s="32"/>
      <c r="N25" s="32">
        <v>28600</v>
      </c>
      <c r="O25" s="8" t="s">
        <v>27</v>
      </c>
      <c r="P25" s="8" t="s">
        <v>31</v>
      </c>
      <c r="Q25" s="31">
        <v>1</v>
      </c>
      <c r="R25" s="32">
        <v>28600</v>
      </c>
      <c r="S25" s="8" t="s">
        <v>27</v>
      </c>
    </row>
    <row r="26" spans="1:19" ht="84" x14ac:dyDescent="0.45">
      <c r="A26" s="9"/>
      <c r="B26" s="30" t="s">
        <v>74</v>
      </c>
      <c r="C26" s="30" t="s">
        <v>75</v>
      </c>
      <c r="D26" s="30" t="s">
        <v>76</v>
      </c>
      <c r="E26" s="30" t="s">
        <v>76</v>
      </c>
      <c r="F26" s="8"/>
      <c r="G26" s="31"/>
      <c r="H26" s="32"/>
      <c r="I26" s="8"/>
      <c r="J26" s="8" t="s">
        <v>31</v>
      </c>
      <c r="K26" s="32"/>
      <c r="L26" s="32">
        <v>1</v>
      </c>
      <c r="M26" s="32"/>
      <c r="N26" s="32">
        <v>33440</v>
      </c>
      <c r="O26" s="8" t="s">
        <v>27</v>
      </c>
      <c r="P26" s="8" t="s">
        <v>31</v>
      </c>
      <c r="Q26" s="31">
        <v>1</v>
      </c>
      <c r="R26" s="32">
        <v>33440</v>
      </c>
      <c r="S26" s="8" t="s">
        <v>27</v>
      </c>
    </row>
    <row r="27" spans="1:19" ht="84" x14ac:dyDescent="0.45">
      <c r="A27" s="9"/>
      <c r="B27" s="30" t="s">
        <v>77</v>
      </c>
      <c r="C27" s="30" t="s">
        <v>78</v>
      </c>
      <c r="D27" s="30" t="s">
        <v>79</v>
      </c>
      <c r="E27" s="30" t="s">
        <v>79</v>
      </c>
      <c r="F27" s="8"/>
      <c r="G27" s="31"/>
      <c r="H27" s="32"/>
      <c r="I27" s="8"/>
      <c r="J27" s="8" t="s">
        <v>31</v>
      </c>
      <c r="K27" s="32"/>
      <c r="L27" s="32">
        <v>1</v>
      </c>
      <c r="M27" s="32"/>
      <c r="N27" s="32">
        <v>28490</v>
      </c>
      <c r="O27" s="8" t="s">
        <v>27</v>
      </c>
      <c r="P27" s="8" t="s">
        <v>31</v>
      </c>
      <c r="Q27" s="31">
        <v>1</v>
      </c>
      <c r="R27" s="32">
        <v>28490</v>
      </c>
      <c r="S27" s="8" t="s">
        <v>27</v>
      </c>
    </row>
    <row r="28" spans="1:19" ht="84" x14ac:dyDescent="0.45">
      <c r="A28" s="9"/>
      <c r="B28" s="30" t="s">
        <v>80</v>
      </c>
      <c r="C28" s="30" t="s">
        <v>81</v>
      </c>
      <c r="D28" s="30" t="s">
        <v>82</v>
      </c>
      <c r="E28" s="30" t="s">
        <v>82</v>
      </c>
      <c r="F28" s="8"/>
      <c r="G28" s="31"/>
      <c r="H28" s="32"/>
      <c r="I28" s="8"/>
      <c r="J28" s="8" t="s">
        <v>31</v>
      </c>
      <c r="K28" s="32"/>
      <c r="L28" s="32">
        <v>3</v>
      </c>
      <c r="M28" s="32"/>
      <c r="N28" s="32">
        <v>98505</v>
      </c>
      <c r="O28" s="8" t="s">
        <v>27</v>
      </c>
      <c r="P28" s="8" t="s">
        <v>31</v>
      </c>
      <c r="Q28" s="31">
        <v>3</v>
      </c>
      <c r="R28" s="32">
        <v>98505</v>
      </c>
      <c r="S28" s="8" t="s">
        <v>27</v>
      </c>
    </row>
    <row r="29" spans="1:19" ht="84" x14ac:dyDescent="0.45">
      <c r="A29" s="9"/>
      <c r="B29" s="30" t="s">
        <v>83</v>
      </c>
      <c r="C29" s="30" t="s">
        <v>84</v>
      </c>
      <c r="D29" s="30" t="s">
        <v>85</v>
      </c>
      <c r="E29" s="30" t="s">
        <v>85</v>
      </c>
      <c r="F29" s="8"/>
      <c r="G29" s="31"/>
      <c r="H29" s="32"/>
      <c r="I29" s="8"/>
      <c r="J29" s="8" t="s">
        <v>31</v>
      </c>
      <c r="K29" s="32"/>
      <c r="L29" s="32">
        <v>1</v>
      </c>
      <c r="M29" s="32"/>
      <c r="N29" s="32">
        <v>29920</v>
      </c>
      <c r="O29" s="8" t="s">
        <v>27</v>
      </c>
      <c r="P29" s="8" t="s">
        <v>31</v>
      </c>
      <c r="Q29" s="31">
        <v>1</v>
      </c>
      <c r="R29" s="32">
        <v>29920</v>
      </c>
      <c r="S29" s="8" t="s">
        <v>27</v>
      </c>
    </row>
    <row r="30" spans="1:19" ht="84" x14ac:dyDescent="0.45">
      <c r="A30" s="9"/>
      <c r="B30" s="30" t="s">
        <v>86</v>
      </c>
      <c r="C30" s="30" t="s">
        <v>87</v>
      </c>
      <c r="D30" s="30" t="s">
        <v>88</v>
      </c>
      <c r="E30" s="30" t="s">
        <v>88</v>
      </c>
      <c r="F30" s="8"/>
      <c r="G30" s="31"/>
      <c r="H30" s="32"/>
      <c r="I30" s="8"/>
      <c r="J30" s="8" t="s">
        <v>31</v>
      </c>
      <c r="K30" s="32"/>
      <c r="L30" s="32">
        <v>1</v>
      </c>
      <c r="M30" s="32"/>
      <c r="N30" s="32">
        <v>29150</v>
      </c>
      <c r="O30" s="8" t="s">
        <v>27</v>
      </c>
      <c r="P30" s="8" t="s">
        <v>31</v>
      </c>
      <c r="Q30" s="31">
        <v>1</v>
      </c>
      <c r="R30" s="32">
        <v>29150</v>
      </c>
      <c r="S30" s="8" t="s">
        <v>27</v>
      </c>
    </row>
    <row r="31" spans="1:19" ht="84" x14ac:dyDescent="0.45">
      <c r="A31" s="9"/>
      <c r="B31" s="30" t="s">
        <v>89</v>
      </c>
      <c r="C31" s="30" t="s">
        <v>90</v>
      </c>
      <c r="D31" s="30" t="s">
        <v>91</v>
      </c>
      <c r="E31" s="30" t="s">
        <v>92</v>
      </c>
      <c r="F31" s="8"/>
      <c r="G31" s="31"/>
      <c r="H31" s="32"/>
      <c r="I31" s="8"/>
      <c r="J31" s="8" t="s">
        <v>31</v>
      </c>
      <c r="K31" s="32"/>
      <c r="L31" s="32">
        <v>4</v>
      </c>
      <c r="M31" s="32"/>
      <c r="N31" s="32">
        <v>126280</v>
      </c>
      <c r="O31" s="8" t="s">
        <v>27</v>
      </c>
      <c r="P31" s="8" t="s">
        <v>31</v>
      </c>
      <c r="Q31" s="31">
        <v>4</v>
      </c>
      <c r="R31" s="32">
        <v>126280</v>
      </c>
      <c r="S31" s="8" t="s">
        <v>27</v>
      </c>
    </row>
    <row r="32" spans="1:19" ht="99" x14ac:dyDescent="0.45">
      <c r="A32" s="9"/>
      <c r="B32" s="30" t="s">
        <v>93</v>
      </c>
      <c r="C32" s="30" t="s">
        <v>94</v>
      </c>
      <c r="D32" s="30" t="s">
        <v>95</v>
      </c>
      <c r="E32" s="30" t="s">
        <v>95</v>
      </c>
      <c r="F32" s="8"/>
      <c r="G32" s="31"/>
      <c r="H32" s="32"/>
      <c r="I32" s="8"/>
      <c r="J32" s="8" t="s">
        <v>31</v>
      </c>
      <c r="K32" s="32"/>
      <c r="L32" s="32">
        <v>2</v>
      </c>
      <c r="M32" s="32"/>
      <c r="N32" s="32">
        <v>56870</v>
      </c>
      <c r="O32" s="8" t="s">
        <v>27</v>
      </c>
      <c r="P32" s="8" t="s">
        <v>31</v>
      </c>
      <c r="Q32" s="31">
        <v>2</v>
      </c>
      <c r="R32" s="32">
        <v>56870</v>
      </c>
      <c r="S32" s="8" t="s">
        <v>27</v>
      </c>
    </row>
    <row r="33" spans="1:19" ht="84" x14ac:dyDescent="0.45">
      <c r="A33" s="9"/>
      <c r="B33" s="30" t="s">
        <v>96</v>
      </c>
      <c r="C33" s="30" t="s">
        <v>97</v>
      </c>
      <c r="D33" s="30" t="s">
        <v>98</v>
      </c>
      <c r="E33" s="30" t="s">
        <v>98</v>
      </c>
      <c r="F33" s="8"/>
      <c r="G33" s="31"/>
      <c r="H33" s="32"/>
      <c r="I33" s="8"/>
      <c r="J33" s="8" t="s">
        <v>31</v>
      </c>
      <c r="K33" s="32"/>
      <c r="L33" s="32">
        <v>4</v>
      </c>
      <c r="M33" s="32"/>
      <c r="N33" s="32">
        <v>147400</v>
      </c>
      <c r="O33" s="8" t="s">
        <v>27</v>
      </c>
      <c r="P33" s="8" t="s">
        <v>31</v>
      </c>
      <c r="Q33" s="31">
        <v>4</v>
      </c>
      <c r="R33" s="32">
        <v>147400</v>
      </c>
      <c r="S33" s="8" t="s">
        <v>27</v>
      </c>
    </row>
    <row r="34" spans="1:19" ht="84" x14ac:dyDescent="0.45">
      <c r="A34" s="9"/>
      <c r="B34" s="30" t="s">
        <v>99</v>
      </c>
      <c r="C34" s="30" t="s">
        <v>100</v>
      </c>
      <c r="D34" s="30" t="s">
        <v>101</v>
      </c>
      <c r="E34" s="30" t="s">
        <v>101</v>
      </c>
      <c r="F34" s="8"/>
      <c r="G34" s="31"/>
      <c r="H34" s="32"/>
      <c r="I34" s="8"/>
      <c r="J34" s="8" t="s">
        <v>31</v>
      </c>
      <c r="K34" s="32"/>
      <c r="L34" s="32">
        <v>4</v>
      </c>
      <c r="M34" s="32"/>
      <c r="N34" s="32">
        <v>185020</v>
      </c>
      <c r="O34" s="8" t="s">
        <v>27</v>
      </c>
      <c r="P34" s="8" t="s">
        <v>31</v>
      </c>
      <c r="Q34" s="31">
        <v>4</v>
      </c>
      <c r="R34" s="32">
        <v>185020</v>
      </c>
      <c r="S34" s="8" t="s">
        <v>27</v>
      </c>
    </row>
    <row r="35" spans="1:19" ht="84" x14ac:dyDescent="0.45">
      <c r="A35" s="9"/>
      <c r="B35" s="30" t="s">
        <v>102</v>
      </c>
      <c r="C35" s="30" t="s">
        <v>103</v>
      </c>
      <c r="D35" s="30" t="s">
        <v>104</v>
      </c>
      <c r="E35" s="30" t="s">
        <v>104</v>
      </c>
      <c r="F35" s="8"/>
      <c r="G35" s="31"/>
      <c r="H35" s="32"/>
      <c r="I35" s="8"/>
      <c r="J35" s="8" t="s">
        <v>31</v>
      </c>
      <c r="K35" s="32"/>
      <c r="L35" s="32">
        <v>8</v>
      </c>
      <c r="M35" s="32"/>
      <c r="N35" s="32">
        <v>260920</v>
      </c>
      <c r="O35" s="8" t="s">
        <v>27</v>
      </c>
      <c r="P35" s="8" t="s">
        <v>31</v>
      </c>
      <c r="Q35" s="31">
        <v>8</v>
      </c>
      <c r="R35" s="32">
        <v>260920</v>
      </c>
      <c r="S35" s="8" t="s">
        <v>27</v>
      </c>
    </row>
    <row r="36" spans="1:19" ht="99" x14ac:dyDescent="0.45">
      <c r="A36" s="9"/>
      <c r="B36" s="30" t="s">
        <v>105</v>
      </c>
      <c r="C36" s="30" t="s">
        <v>106</v>
      </c>
      <c r="D36" s="30" t="s">
        <v>107</v>
      </c>
      <c r="E36" s="30" t="s">
        <v>107</v>
      </c>
      <c r="F36" s="8"/>
      <c r="G36" s="31"/>
      <c r="H36" s="32"/>
      <c r="I36" s="8"/>
      <c r="J36" s="8" t="s">
        <v>31</v>
      </c>
      <c r="K36" s="32"/>
      <c r="L36" s="32">
        <v>10</v>
      </c>
      <c r="M36" s="32"/>
      <c r="N36" s="32">
        <v>774950</v>
      </c>
      <c r="O36" s="8" t="s">
        <v>27</v>
      </c>
      <c r="P36" s="8" t="s">
        <v>31</v>
      </c>
      <c r="Q36" s="31">
        <v>10</v>
      </c>
      <c r="R36" s="32">
        <v>774950</v>
      </c>
      <c r="S36" s="8" t="s">
        <v>27</v>
      </c>
    </row>
    <row r="37" spans="1:19" ht="132" x14ac:dyDescent="0.45">
      <c r="A37" s="9"/>
      <c r="B37" s="30" t="s">
        <v>108</v>
      </c>
      <c r="C37" s="30" t="s">
        <v>109</v>
      </c>
      <c r="D37" s="30" t="s">
        <v>110</v>
      </c>
      <c r="E37" s="30" t="s">
        <v>110</v>
      </c>
      <c r="F37" s="8"/>
      <c r="G37" s="31"/>
      <c r="H37" s="32"/>
      <c r="I37" s="8"/>
      <c r="J37" s="8" t="s">
        <v>31</v>
      </c>
      <c r="K37" s="32"/>
      <c r="L37" s="32">
        <v>5</v>
      </c>
      <c r="M37" s="32"/>
      <c r="N37" s="32">
        <v>297000</v>
      </c>
      <c r="O37" s="8" t="s">
        <v>27</v>
      </c>
      <c r="P37" s="8" t="s">
        <v>31</v>
      </c>
      <c r="Q37" s="31">
        <v>5</v>
      </c>
      <c r="R37" s="32">
        <v>297000</v>
      </c>
      <c r="S37" s="8" t="s">
        <v>27</v>
      </c>
    </row>
    <row r="38" spans="1:19" s="52" customFormat="1" ht="33" x14ac:dyDescent="0.5">
      <c r="A38" s="34" t="s">
        <v>18</v>
      </c>
      <c r="B38" s="38" t="s">
        <v>19</v>
      </c>
      <c r="C38" s="39"/>
      <c r="D38" s="39"/>
      <c r="E38" s="40"/>
      <c r="F38" s="35"/>
      <c r="G38" s="36">
        <f>SUM(G39:G40)</f>
        <v>0</v>
      </c>
      <c r="H38" s="36">
        <f>SUM(H39:H40)</f>
        <v>423657229</v>
      </c>
      <c r="I38" s="37"/>
      <c r="J38" s="37"/>
      <c r="K38" s="36">
        <f>SUM(K39:K40)</f>
        <v>0</v>
      </c>
      <c r="L38" s="36">
        <f>SUM(L39:L40)</f>
        <v>1</v>
      </c>
      <c r="M38" s="36">
        <f>SUM(M39:M40)</f>
        <v>43945</v>
      </c>
      <c r="N38" s="36">
        <f>SUM(N39:N40)</f>
        <v>43945</v>
      </c>
      <c r="O38" s="37"/>
      <c r="P38" s="37"/>
      <c r="Q38" s="36">
        <f>SUM(Q39:Q40)</f>
        <v>1</v>
      </c>
      <c r="R38" s="36">
        <f>SUM(R39:R40)</f>
        <v>423657229</v>
      </c>
      <c r="S38" s="37"/>
    </row>
    <row r="39" spans="1:19" ht="132" x14ac:dyDescent="0.45">
      <c r="A39" s="9"/>
      <c r="B39" s="30" t="s">
        <v>20</v>
      </c>
      <c r="C39" s="30" t="s">
        <v>21</v>
      </c>
      <c r="D39" s="30" t="s">
        <v>20</v>
      </c>
      <c r="E39" s="30" t="s">
        <v>21</v>
      </c>
      <c r="F39" s="8" t="s">
        <v>22</v>
      </c>
      <c r="G39" s="31"/>
      <c r="H39" s="32">
        <v>423657229</v>
      </c>
      <c r="I39" s="8" t="s">
        <v>27</v>
      </c>
      <c r="J39" s="8"/>
      <c r="K39" s="32"/>
      <c r="L39" s="32"/>
      <c r="M39" s="32">
        <v>43945</v>
      </c>
      <c r="N39" s="32"/>
      <c r="O39" s="8"/>
      <c r="P39" s="8" t="s">
        <v>22</v>
      </c>
      <c r="Q39" s="31"/>
      <c r="R39" s="32">
        <f>H39-M39</f>
        <v>423613284</v>
      </c>
      <c r="S39" s="8" t="s">
        <v>27</v>
      </c>
    </row>
    <row r="40" spans="1:19" ht="132" x14ac:dyDescent="0.45">
      <c r="A40" s="9"/>
      <c r="B40" s="30" t="s">
        <v>111</v>
      </c>
      <c r="C40" s="30" t="s">
        <v>112</v>
      </c>
      <c r="D40" s="30" t="s">
        <v>113</v>
      </c>
      <c r="E40" s="53" t="s">
        <v>113</v>
      </c>
      <c r="F40" s="8"/>
      <c r="G40" s="31"/>
      <c r="H40" s="32"/>
      <c r="I40" s="8"/>
      <c r="J40" s="8" t="s">
        <v>31</v>
      </c>
      <c r="K40" s="32"/>
      <c r="L40" s="32">
        <v>1</v>
      </c>
      <c r="M40" s="32"/>
      <c r="N40" s="32">
        <v>43945</v>
      </c>
      <c r="O40" s="8" t="s">
        <v>27</v>
      </c>
      <c r="P40" s="8" t="s">
        <v>31</v>
      </c>
      <c r="Q40" s="31">
        <v>1</v>
      </c>
      <c r="R40" s="32">
        <v>43945</v>
      </c>
      <c r="S40" s="8" t="s">
        <v>27</v>
      </c>
    </row>
    <row r="41" spans="1:19" s="52" customFormat="1" ht="33" x14ac:dyDescent="0.5">
      <c r="A41" s="34" t="s">
        <v>114</v>
      </c>
      <c r="B41" s="38" t="s">
        <v>115</v>
      </c>
      <c r="C41" s="39"/>
      <c r="D41" s="39"/>
      <c r="E41" s="40"/>
      <c r="F41" s="35"/>
      <c r="G41" s="36">
        <f>SUM(G42:G43)</f>
        <v>2</v>
      </c>
      <c r="H41" s="36">
        <f>SUM(H42:H43)</f>
        <v>15411115</v>
      </c>
      <c r="I41" s="37"/>
      <c r="J41" s="37"/>
      <c r="K41" s="36">
        <f>SUM(K42:K43)</f>
        <v>0</v>
      </c>
      <c r="L41" s="36">
        <f>SUM(L42:L43)</f>
        <v>0</v>
      </c>
      <c r="M41" s="36">
        <f>SUM(M42:M43)</f>
        <v>380000</v>
      </c>
      <c r="N41" s="36">
        <f>SUM(N42:N43)</f>
        <v>0</v>
      </c>
      <c r="O41" s="37"/>
      <c r="P41" s="37"/>
      <c r="Q41" s="36">
        <f>SUM(Q42:Q43)</f>
        <v>2</v>
      </c>
      <c r="R41" s="36">
        <f>SUM(R42:R43)</f>
        <v>15031115</v>
      </c>
      <c r="S41" s="37"/>
    </row>
    <row r="42" spans="1:19" ht="111.75" x14ac:dyDescent="0.45">
      <c r="A42" s="9"/>
      <c r="B42" s="30" t="s">
        <v>116</v>
      </c>
      <c r="C42" s="30" t="s">
        <v>117</v>
      </c>
      <c r="D42" s="30" t="s">
        <v>118</v>
      </c>
      <c r="E42" s="30" t="s">
        <v>119</v>
      </c>
      <c r="F42" s="8" t="s">
        <v>120</v>
      </c>
      <c r="G42" s="31">
        <v>1</v>
      </c>
      <c r="H42" s="32">
        <v>978571</v>
      </c>
      <c r="I42" s="8" t="s">
        <v>17</v>
      </c>
      <c r="J42" s="8"/>
      <c r="K42" s="32"/>
      <c r="L42" s="32"/>
      <c r="M42" s="32">
        <v>378571</v>
      </c>
      <c r="N42" s="32"/>
      <c r="O42" s="8"/>
      <c r="P42" s="8" t="s">
        <v>120</v>
      </c>
      <c r="Q42" s="31">
        <v>1</v>
      </c>
      <c r="R42" s="32">
        <v>600000</v>
      </c>
      <c r="S42" s="8" t="s">
        <v>17</v>
      </c>
    </row>
    <row r="43" spans="1:19" ht="132" x14ac:dyDescent="0.45">
      <c r="A43" s="9"/>
      <c r="B43" s="30" t="s">
        <v>121</v>
      </c>
      <c r="C43" s="30" t="s">
        <v>122</v>
      </c>
      <c r="D43" s="30" t="s">
        <v>123</v>
      </c>
      <c r="E43" s="53" t="s">
        <v>124</v>
      </c>
      <c r="F43" s="8" t="s">
        <v>120</v>
      </c>
      <c r="G43" s="31">
        <v>1</v>
      </c>
      <c r="H43" s="32">
        <v>14432544</v>
      </c>
      <c r="I43" s="8" t="s">
        <v>17</v>
      </c>
      <c r="J43" s="8"/>
      <c r="K43" s="32"/>
      <c r="L43" s="32"/>
      <c r="M43" s="32">
        <v>1429</v>
      </c>
      <c r="N43" s="32"/>
      <c r="O43" s="8"/>
      <c r="P43" s="8" t="s">
        <v>120</v>
      </c>
      <c r="Q43" s="31">
        <v>1</v>
      </c>
      <c r="R43" s="32">
        <v>14431115</v>
      </c>
      <c r="S43" s="8" t="s">
        <v>17</v>
      </c>
    </row>
    <row r="44" spans="1:19" s="52" customFormat="1" ht="32.25" customHeight="1" x14ac:dyDescent="0.5">
      <c r="A44" s="34" t="s">
        <v>125</v>
      </c>
      <c r="B44" s="38" t="s">
        <v>126</v>
      </c>
      <c r="C44" s="39"/>
      <c r="D44" s="39"/>
      <c r="E44" s="40"/>
      <c r="F44" s="35"/>
      <c r="G44" s="36">
        <f>SUM(G45:G47)</f>
        <v>1</v>
      </c>
      <c r="H44" s="36">
        <f>SUM(H45:H47)</f>
        <v>270000</v>
      </c>
      <c r="I44" s="37"/>
      <c r="J44" s="37"/>
      <c r="K44" s="36">
        <f>SUM(K45:K47)</f>
        <v>0</v>
      </c>
      <c r="L44" s="36">
        <f>SUM(L45:L47)</f>
        <v>2</v>
      </c>
      <c r="M44" s="36">
        <f>SUM(M45:M47)</f>
        <v>82440</v>
      </c>
      <c r="N44" s="36">
        <f>SUM(N45:N47)</f>
        <v>462440</v>
      </c>
      <c r="O44" s="37"/>
      <c r="P44" s="37"/>
      <c r="Q44" s="36">
        <f>SUM(Q45:Q47)</f>
        <v>3</v>
      </c>
      <c r="R44" s="36">
        <f>SUM(R45:R47)</f>
        <v>650000</v>
      </c>
      <c r="S44" s="37"/>
    </row>
    <row r="45" spans="1:19" ht="141" customHeight="1" x14ac:dyDescent="0.45">
      <c r="A45" s="9"/>
      <c r="B45" s="30" t="s">
        <v>127</v>
      </c>
      <c r="C45" s="30" t="s">
        <v>128</v>
      </c>
      <c r="D45" s="30" t="s">
        <v>127</v>
      </c>
      <c r="E45" s="30" t="s">
        <v>128</v>
      </c>
      <c r="F45" s="8" t="s">
        <v>120</v>
      </c>
      <c r="G45" s="31">
        <v>1</v>
      </c>
      <c r="H45" s="32">
        <v>270000</v>
      </c>
      <c r="I45" s="8" t="s">
        <v>27</v>
      </c>
      <c r="J45" s="8"/>
      <c r="K45" s="32"/>
      <c r="L45" s="32"/>
      <c r="M45" s="32">
        <v>82440</v>
      </c>
      <c r="N45" s="32"/>
      <c r="O45" s="8"/>
      <c r="P45" s="8" t="s">
        <v>120</v>
      </c>
      <c r="Q45" s="31">
        <v>1</v>
      </c>
      <c r="R45" s="32">
        <v>187560</v>
      </c>
      <c r="S45" s="8" t="s">
        <v>27</v>
      </c>
    </row>
    <row r="46" spans="1:19" ht="141" customHeight="1" x14ac:dyDescent="0.45">
      <c r="A46" s="9"/>
      <c r="B46" s="30" t="s">
        <v>129</v>
      </c>
      <c r="C46" s="30" t="s">
        <v>130</v>
      </c>
      <c r="D46" s="30" t="s">
        <v>131</v>
      </c>
      <c r="E46" s="30" t="s">
        <v>132</v>
      </c>
      <c r="F46" s="8"/>
      <c r="G46" s="31"/>
      <c r="H46" s="32"/>
      <c r="I46" s="8"/>
      <c r="J46" s="8" t="s">
        <v>120</v>
      </c>
      <c r="K46" s="32"/>
      <c r="L46" s="32">
        <v>1</v>
      </c>
      <c r="M46" s="32"/>
      <c r="N46" s="32">
        <v>82440</v>
      </c>
      <c r="O46" s="8" t="s">
        <v>27</v>
      </c>
      <c r="P46" s="8" t="s">
        <v>120</v>
      </c>
      <c r="Q46" s="31">
        <v>1</v>
      </c>
      <c r="R46" s="32">
        <v>82440</v>
      </c>
      <c r="S46" s="8" t="s">
        <v>27</v>
      </c>
    </row>
    <row r="47" spans="1:19" ht="173.25" customHeight="1" x14ac:dyDescent="0.45">
      <c r="A47" s="9"/>
      <c r="B47" s="30" t="s">
        <v>133</v>
      </c>
      <c r="C47" s="30" t="s">
        <v>134</v>
      </c>
      <c r="D47" s="30" t="s">
        <v>135</v>
      </c>
      <c r="E47" s="30" t="s">
        <v>136</v>
      </c>
      <c r="F47" s="8"/>
      <c r="G47" s="31"/>
      <c r="H47" s="32"/>
      <c r="I47" s="8"/>
      <c r="J47" s="8" t="s">
        <v>120</v>
      </c>
      <c r="K47" s="32"/>
      <c r="L47" s="32">
        <v>1</v>
      </c>
      <c r="M47" s="32"/>
      <c r="N47" s="32">
        <v>380000</v>
      </c>
      <c r="O47" s="8" t="s">
        <v>27</v>
      </c>
      <c r="P47" s="8" t="s">
        <v>120</v>
      </c>
      <c r="Q47" s="31">
        <v>1</v>
      </c>
      <c r="R47" s="32">
        <v>380000</v>
      </c>
      <c r="S47" s="8" t="s">
        <v>27</v>
      </c>
    </row>
    <row r="48" spans="1:19" s="7" customFormat="1" ht="35.25" customHeight="1" x14ac:dyDescent="0.45">
      <c r="A48" s="10"/>
      <c r="B48" s="41" t="s">
        <v>14</v>
      </c>
      <c r="C48" s="42"/>
      <c r="D48" s="42"/>
      <c r="E48" s="43"/>
      <c r="F48" s="11"/>
      <c r="G48" s="33">
        <f>G9+G38+G41+G44</f>
        <v>3</v>
      </c>
      <c r="H48" s="33">
        <f>H9+H38+H41+H44</f>
        <v>1042944618</v>
      </c>
      <c r="I48" s="12"/>
      <c r="J48" s="12"/>
      <c r="K48" s="33">
        <f t="shared" ref="K48:N48" si="0">K9+K38+K41+K44</f>
        <v>0</v>
      </c>
      <c r="L48" s="33">
        <f t="shared" si="0"/>
        <v>200</v>
      </c>
      <c r="M48" s="33">
        <f t="shared" si="0"/>
        <v>8815345</v>
      </c>
      <c r="N48" s="33">
        <f t="shared" si="0"/>
        <v>8815345</v>
      </c>
      <c r="O48" s="12"/>
      <c r="P48" s="12"/>
      <c r="Q48" s="33">
        <f>Q9+Q38+Q41+Q44</f>
        <v>203</v>
      </c>
      <c r="R48" s="33">
        <f>R9+R38+R41+R44</f>
        <v>1042944618</v>
      </c>
      <c r="S48" s="13"/>
    </row>
  </sheetData>
  <mergeCells count="27">
    <mergeCell ref="A2:S2"/>
    <mergeCell ref="A3:S3"/>
    <mergeCell ref="A5:A7"/>
    <mergeCell ref="B5:B7"/>
    <mergeCell ref="C5:C7"/>
    <mergeCell ref="D5:D7"/>
    <mergeCell ref="E5:E7"/>
    <mergeCell ref="F5:I5"/>
    <mergeCell ref="J5:O5"/>
    <mergeCell ref="P5:S5"/>
    <mergeCell ref="F6:F7"/>
    <mergeCell ref="G6:G7"/>
    <mergeCell ref="H6:H7"/>
    <mergeCell ref="I6:I7"/>
    <mergeCell ref="J6:J7"/>
    <mergeCell ref="R6:R7"/>
    <mergeCell ref="S6:S7"/>
    <mergeCell ref="K6:L6"/>
    <mergeCell ref="M6:N6"/>
    <mergeCell ref="O6:O7"/>
    <mergeCell ref="P6:P7"/>
    <mergeCell ref="Q6:Q7"/>
    <mergeCell ref="B9:E9"/>
    <mergeCell ref="B38:E38"/>
    <mergeCell ref="B41:E41"/>
    <mergeCell ref="B44:E44"/>
    <mergeCell ref="B48:E48"/>
  </mergeCells>
  <pageMargins left="0.11811023622047245" right="0.11811023622047245" top="0.74803149606299213" bottom="0.55118110236220474" header="0.31496062992125984" footer="0.31496062992125984"/>
  <pageSetup paperSize="9" scale="23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пр.№208п оn 24.09.2026г.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Айжан Килибаева</dc:creator>
  <cp:lastModifiedBy>Айнаш Максат</cp:lastModifiedBy>
  <cp:lastPrinted>2025-03-03T07:32:22Z</cp:lastPrinted>
  <dcterms:created xsi:type="dcterms:W3CDTF">2025-02-17T03:43:11Z</dcterms:created>
  <dcterms:modified xsi:type="dcterms:W3CDTF">2026-09-25T11:46:51Z</dcterms:modified>
</cp:coreProperties>
</file>